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sk List" sheetId="1" r:id="rId3"/>
    <sheet state="visible" name="Items for Race" sheetId="2" r:id="rId4"/>
    <sheet state="visible" name="Volunteer List" sheetId="3" r:id="rId5"/>
    <sheet state="visible" name="Budget" sheetId="4" r:id="rId6"/>
    <sheet state="visible" name="Water-Needed Calculator" sheetId="5" r:id="rId7"/>
    <sheet state="visible" name="Post-Race Income Form" sheetId="6" r:id="rId8"/>
    <sheet state="hidden" name="Data Ranges" sheetId="7" r:id="rId9"/>
  </sheets>
  <definedNames>
    <definedName hidden="1" localSheetId="1" name="_xlnm._FilterDatabase">'Items for Race'!$A$2:$F$39</definedName>
    <definedName hidden="1" localSheetId="0" name="_xlnm._FilterDatabase">'Task List'!$A$2:$F$31</definedName>
  </definedNames>
  <calcPr/>
</workbook>
</file>

<file path=xl/sharedStrings.xml><?xml version="1.0" encoding="utf-8"?>
<sst xmlns="http://schemas.openxmlformats.org/spreadsheetml/2006/main" count="482" uniqueCount="250">
  <si>
    <t>ORRRC Race Director Checklist |  Volunteer List</t>
  </si>
  <si>
    <t>ORRRC Race Director Checklist</t>
  </si>
  <si>
    <t>ORRRC Race Director Checklist | Suggested Items to Bring</t>
  </si>
  <si>
    <t>Status</t>
  </si>
  <si>
    <t>Needed</t>
  </si>
  <si>
    <t>Timeline</t>
  </si>
  <si>
    <t>Required</t>
  </si>
  <si>
    <t>Item</t>
  </si>
  <si>
    <t>Source</t>
  </si>
  <si>
    <t>Information</t>
  </si>
  <si>
    <t>Your Notes</t>
  </si>
  <si>
    <t>Don't Have It</t>
  </si>
  <si>
    <t>Action</t>
  </si>
  <si>
    <t>Mandatory</t>
  </si>
  <si>
    <t>Not Done</t>
  </si>
  <si>
    <t>A 360-120 days</t>
  </si>
  <si>
    <t>Volunteer Position</t>
  </si>
  <si>
    <t>Update Race Information Online</t>
  </si>
  <si>
    <t>Provide updated description, race award categories (if applicable), race location/address, and more information to the Webmaster.  Go to www.orrrc.org and use the contact forms to contact the webmaster.</t>
  </si>
  <si>
    <t>Obtain Park, Bikeway, and Other Permits</t>
  </si>
  <si>
    <t>As soon as your race is over the previous year, it is recommended that you obtain permits for the running site (if a picnic area, etc.) and course.  If that is not possible, then obtain these as fast as possible.</t>
  </si>
  <si>
    <t>Bottled Water</t>
  </si>
  <si>
    <t>Obtain Insurance for Race</t>
  </si>
  <si>
    <t>Duties</t>
  </si>
  <si>
    <t>The Club President is the point-of-contact for race insurance. You may need to provide the park/facilities that host your race with an "Additional Insured Certificate" -- there is a link for additional insured certificates on the Race Director Portal on the www.orrrc.org website.</t>
  </si>
  <si>
    <t>Running?</t>
  </si>
  <si>
    <t>Check shed for excess, buy if needed</t>
  </si>
  <si>
    <t>Optional</t>
  </si>
  <si>
    <t>Get Sponsors</t>
  </si>
  <si>
    <t>Get sponsors for foodstuffs, water, or media coverage as desired.  Coordinate this activity with the Board of Directors to ensure there are no advertiser conflicts or conflicts-of-interest.</t>
  </si>
  <si>
    <t>Sign ORRRC Conflict-of-Interest Policy</t>
  </si>
  <si>
    <t>The Conflict of Interest Policy is located on the ORRRC website and may be printed out/signed, or signed/scanned and sent to the ORRRC President and Secretary.</t>
  </si>
  <si>
    <t>Typical #</t>
  </si>
  <si>
    <t>Schedule On-Site Medical Services</t>
  </si>
  <si>
    <t>Box21 can (optionally) provide ambulatory and medical services if desired.  Contact Barbara Hammersley barbarahammersley@sbcglobal.net .  Note that Box-21 cannot always attend every race, but if they are available, you may request their presence to give us faster access to medical care in an emergency.  Closer to race day you will also have to notify local EMS of your race (mandatory).</t>
  </si>
  <si>
    <t>(RRCA Championship Races Only) Contact RRCA to Obtain Awards</t>
  </si>
  <si>
    <t>Recommended</t>
  </si>
  <si>
    <t>This is not relevant if your race is not an RRCA Championship Race.  If your race is a Road Runner's Club of America (RRCA)-sponsored championship race - you will know if it is because an RRCA official or the state representative will contact you - you should contact Andy Smith (programs@rrca.org) to verify good contact/shipping information for awards &amp; setup RRCA logon to be able to edit the event page.</t>
  </si>
  <si>
    <t>Soda</t>
  </si>
  <si>
    <t>B 120-60 days</t>
  </si>
  <si>
    <t>Blue Jugs for Water</t>
  </si>
  <si>
    <t>Obtain Volunteers for Race Day</t>
  </si>
  <si>
    <t>Volunteer 1</t>
  </si>
  <si>
    <t>Sheds</t>
  </si>
  <si>
    <t>Please see the "Volunteer List" tab to see what our recommendations are for volunteers.</t>
  </si>
  <si>
    <t>Volunteer 2</t>
  </si>
  <si>
    <t>The cap can be turned around and used for a dispenser nozzle.</t>
  </si>
  <si>
    <t>Volunteer 3</t>
  </si>
  <si>
    <t>Volunteer 4</t>
  </si>
  <si>
    <t>Volunteer 5</t>
  </si>
  <si>
    <t>Gatorade</t>
  </si>
  <si>
    <t>Volunteer 6</t>
  </si>
  <si>
    <t>Crisis Care (Optional)</t>
  </si>
  <si>
    <t>Obtain National Anthem Singer</t>
  </si>
  <si>
    <t>Gatorade Coolers</t>
  </si>
  <si>
    <t>This is completely optional, but should be considered for larger races and/or those with patriotic themes.</t>
  </si>
  <si>
    <t>Bags of Ice</t>
  </si>
  <si>
    <t>You Purchase</t>
  </si>
  <si>
    <t>Not needed for colder races; extra ice recommended for summer races</t>
  </si>
  <si>
    <t>Survey Race Site for Restrooms/Porta-Potties</t>
  </si>
  <si>
    <t>Helps the race director manage crises as they arise; assists with functions that are over-taxed (water at the finish, pre-event registration, etc).  This person is the race-director's right-hand person.</t>
  </si>
  <si>
    <t>Cups for Water</t>
  </si>
  <si>
    <t>If few/no restrooms are available, arrange to have portable toilets available (one per 75 anticipated runners).  Call Rumpke (1-800-223-3960) and have it billed to the Ohio River Road Runner's Club.  This does not count against your budget.</t>
  </si>
  <si>
    <t>Cookies, Pretzels Chips, etc.</t>
  </si>
  <si>
    <t>Create/Purchase Awards for the Race</t>
  </si>
  <si>
    <t>Non-Running</t>
  </si>
  <si>
    <t>Candy</t>
  </si>
  <si>
    <t>If desired, awards are available from Mr. Bill Mercer, but you may elect to make your own or select your own source for awards.  Stacey Orick of A-1 Trophy Co &amp; Screenprinting (937-254-6246 or A1Trophy@hotmail.com ) is another vendor with a tradition of good support to the ORRRC.</t>
  </si>
  <si>
    <t>Any candy may be used, but Gummy Bears and M&amp;Ms in Dixie Cups usually go well.</t>
  </si>
  <si>
    <t>Bananas</t>
  </si>
  <si>
    <t>Confirm Race Date/Time with Photographer</t>
  </si>
  <si>
    <t>Cones/Directional Signs for the Course</t>
  </si>
  <si>
    <t>1</t>
  </si>
  <si>
    <t>The club has contracted with Event Photos By Tracy to provide pictures for ALL club events. No action is required on your part. Tracy will cover all events as long as they occur on the scheduled date. If your event is rescheduled for any reason, please let Tracy know so that she can adjust accordingly.</t>
  </si>
  <si>
    <t>Folding-Tables</t>
  </si>
  <si>
    <t>Gloves for Workers</t>
  </si>
  <si>
    <t>Obtain Gifts or Token-Items for Volunteers</t>
  </si>
  <si>
    <t>This is completely optional.  Many race directors elect to simply over-order their awards and provide these items to their volunteers.</t>
  </si>
  <si>
    <t>Extra Clocks (from Mr. Ed Wallace)</t>
  </si>
  <si>
    <t>Mr. Ed Wallace</t>
  </si>
  <si>
    <t>Timing Equipment, Race Chips, and Zip-Ties</t>
  </si>
  <si>
    <t>C 60-30 days</t>
  </si>
  <si>
    <t>Timing Team Storage Shed</t>
  </si>
  <si>
    <t>Provided by the Timing Team if they are providing timing services for your race.</t>
  </si>
  <si>
    <t>Fill-Out Pre-Race Form &amp; Notify Timing Team</t>
  </si>
  <si>
    <t>Signs for Parking</t>
  </si>
  <si>
    <t>Race Registration Forms/Waivers</t>
  </si>
  <si>
    <t>Trash Bags</t>
  </si>
  <si>
    <t>AED and Lightning Detector</t>
  </si>
  <si>
    <t>Mr. Eddie Weaver</t>
  </si>
  <si>
    <t>Contact Eddie to make sure these items will be at your event.</t>
  </si>
  <si>
    <t>Sidewalk Chalk</t>
  </si>
  <si>
    <t>First-Aid Kit</t>
  </si>
  <si>
    <t>Poster-Boards</t>
  </si>
  <si>
    <t>Useful for making signage on race-day when needed.</t>
  </si>
  <si>
    <t>Step-Stool for Announcements</t>
  </si>
  <si>
    <t>Registration Team-Leader</t>
  </si>
  <si>
    <t>You Bring</t>
  </si>
  <si>
    <t>The person in charge of ensuring registration flows smoothly and that entry forms are legible and complete; helps individuals sign-in to the race; accepts payment; ensures runners have a RoadID or their info on the wrist-band. Typically this is Karen Gildow, but contact her to make sure she is coming.</t>
  </si>
  <si>
    <t>Plastic Totes for Clothing-Toss-Box</t>
  </si>
  <si>
    <t>Loud Speaker</t>
  </si>
  <si>
    <t>Awards</t>
  </si>
  <si>
    <t>See options in the "Task List" tab</t>
  </si>
  <si>
    <t>Pre-Race Instructions/Speech (optional)</t>
  </si>
  <si>
    <t>Registration Team-Member</t>
  </si>
  <si>
    <t>Cash Boxes</t>
  </si>
  <si>
    <t>Helps individuals sign-in to the race; accepts payment; ensures runners have a RoadID or their info on the wrist-band.</t>
  </si>
  <si>
    <t>Karen Gildow may have a secondary box if she is showing up at your race.</t>
  </si>
  <si>
    <t>Running</t>
  </si>
  <si>
    <t>Key Buckets</t>
  </si>
  <si>
    <t>Volunteer Sign-In</t>
  </si>
  <si>
    <t>Seed Money for Cash-Boxes</t>
  </si>
  <si>
    <t>You may bring this, or contact the Club treasurer for seed money if desired.</t>
  </si>
  <si>
    <t>Around $100 in mixed bills is recommended, with at least 25-50 $1 bills (most folks bring $10 for a $9 fee).</t>
  </si>
  <si>
    <t>Pens</t>
  </si>
  <si>
    <t>E 14-7 days</t>
  </si>
  <si>
    <t>Survey ORRRC Sheds for Existing Materials</t>
  </si>
  <si>
    <t>3-4</t>
  </si>
  <si>
    <t>Chip Grabber at Finish Line</t>
  </si>
  <si>
    <t>Grab chips at finish line.</t>
  </si>
  <si>
    <t>2-4</t>
  </si>
  <si>
    <r>
      <rPr>
        <b/>
      </rPr>
      <t>118 W Franklin St, Bellbrook, OH 45305 (Behind Dots IGA).</t>
    </r>
    <r>
      <t xml:space="preserve">  Check out the sheds to see what items you need. Contact Eddie for the shed combo.  Additionally, in some instances, prior races will have extra food or beverages that are stored in the coolers in the sheds. </t>
    </r>
    <r>
      <rPr>
        <b/>
      </rPr>
      <t>The Units are Unit #40, #41, and #42.</t>
    </r>
  </si>
  <si>
    <t>Pencils</t>
  </si>
  <si>
    <t>Advertise on Twitter/Facebook.</t>
  </si>
  <si>
    <t>Bibs for Individuals without Road ID</t>
  </si>
  <si>
    <t>Contact ORRRC President, Vice President, or Secretary to get an event page generated.  You may allocate part of your race budget to Facebook-based advertising if desired.</t>
  </si>
  <si>
    <t>Safety Pins</t>
  </si>
  <si>
    <t>Obtain Extra Mile-Marker/Finish-Line Clocks</t>
  </si>
  <si>
    <t>Team Sign-In Sheets (for team-series races)</t>
  </si>
  <si>
    <t>Brought by Kenn Daily, the Team Series leader.</t>
  </si>
  <si>
    <r>
      <t xml:space="preserve">Contact Ed Wallace for extra finish line clocks, if desired.  The timing team will provide a single clock for your finish line only.  </t>
    </r>
    <r>
      <rPr>
        <b/>
      </rPr>
      <t>Ed Wallace: 937-299-0478</t>
    </r>
  </si>
  <si>
    <t>Sharpies</t>
  </si>
  <si>
    <t>Useful for filling out emergency info on the bibs</t>
  </si>
  <si>
    <t>Data Entry</t>
  </si>
  <si>
    <t>Get Race Course Measured / Marked</t>
  </si>
  <si>
    <r>
      <rPr>
        <b/>
      </rPr>
      <t xml:space="preserve">Call Felix LeBlanc (937-299-0134). </t>
    </r>
    <r>
      <t>You may not make permanent marks on trails or surfaces.</t>
    </r>
  </si>
  <si>
    <t>Obtain Clothing Toss-Box</t>
  </si>
  <si>
    <t>Enters runner information from registration into the computers for easier timing. The timing team may already have someone assigned, but contact them to be sure.</t>
  </si>
  <si>
    <t>Get clothes box for tossing excess clothing into the bin (perhaps at first water stop), and arrange to have it returned to finish line.  Plastic tote bins work well.</t>
  </si>
  <si>
    <t>2</t>
  </si>
  <si>
    <t>Timing Team</t>
  </si>
  <si>
    <t>Make Sure Park/Facility Will Be Open Early for Your Race</t>
  </si>
  <si>
    <t>Works the finish line and timing issues.  Contact Dan Thompson to find out who is working your race (if you've filled out a pre-race form).</t>
  </si>
  <si>
    <t>If race is at a park or other facility, and is early in the morning: contact the park or that facility to arrange an appropriate opening time for your race.  The race time should be included on the permit, however, it is recommended to call the park or facility to emphasize the need for an early opening if one is desired.  The early-opening requests are often overlooked.</t>
  </si>
  <si>
    <t>AED / CPR Handler</t>
  </si>
  <si>
    <t>F 7-3 days</t>
  </si>
  <si>
    <t>This individual(s) know the location of the AED. Also, identify individuals comfortable with and AED and certified in CPR.</t>
  </si>
  <si>
    <t>Either</t>
  </si>
  <si>
    <t>Contact Local Ambulatory Services</t>
  </si>
  <si>
    <t>1 for AED; as many as possible for CPR certification</t>
  </si>
  <si>
    <t>Contact local area ambulatory services to let them know we will be there.  This will serve as a backup in case your primary medical service fails to show up or is overwhelmed.  Many services will take information, however, some will not, so please call and perform your due dilligence.  Some useful numbers: Dayton Fire/EMS Non-Emergency: 937-333-3473 (333-FIRE); Riverside Fire/EMS Non-Emergency: 937-233-2080</t>
  </si>
  <si>
    <t>Get Food/Beverages for Race</t>
  </si>
  <si>
    <t>Check out "Items for Race" tab on this checklist.  GFS has the ORRRC Club account.</t>
  </si>
  <si>
    <t>Create Volunteer Phone Roster</t>
  </si>
  <si>
    <t>Traffic Guard / Course Marshall</t>
  </si>
  <si>
    <t>Create phone roster for race including registration, volunteers, water-stop workers, course marshals, and EMS/police services.  Each race volunteer should have a copy.</t>
  </si>
  <si>
    <t>Ensures runner safety and directs runners to follow the apporpriate course.</t>
  </si>
  <si>
    <t>Race Course Dependent</t>
  </si>
  <si>
    <t>Water Stations</t>
  </si>
  <si>
    <t>G 3-2 days</t>
  </si>
  <si>
    <t>Sets up a water station, provides water in cups, and distributes it to runners.  Optionally retrieves the "clothing toss box" and brings it back to the Start Line after the race.</t>
  </si>
  <si>
    <t>Visit Sheds, Obtain &amp; Aggregate Race Items</t>
  </si>
  <si>
    <t>Turn-Around Marshall</t>
  </si>
  <si>
    <t>Ensures runners know where to turn around and that they do. (N/A for circular courses.  May serve as course sweeper on "Out-n-Back" courses.)</t>
  </si>
  <si>
    <r>
      <t xml:space="preserve">The sheds are located behind Dot's Bellbrook Market in Bellbrook.  The street address is </t>
    </r>
    <r>
      <rPr>
        <b/>
      </rPr>
      <t>118 W Franklin St, Bellbrook Ohio, 45305</t>
    </r>
    <r>
      <t xml:space="preserve"> -- drive behind the supermarket and you will see them (Units #40/41/42).  The sheds are in the row closest to the supermarket, on the western side (to the left of the supermarket), and are the second, third, and fourth ones from the left.  There will be three matching gold combo locks on them.  The combination for the sheds may be obtained by contacting Eddie.</t>
    </r>
  </si>
  <si>
    <t>1 (Race Course Dependent)</t>
  </si>
  <si>
    <t>Food Preparer &amp; Start/Finish Water-Stop Setup</t>
  </si>
  <si>
    <t>H Race Day</t>
  </si>
  <si>
    <t>(MetroParks Races Only) Contact Metroparks to Open the Gates if Closed</t>
  </si>
  <si>
    <t>Ranger on Duty:  937-535-2580.  Mr. Shane Connoly (937-277-4331) can help organize this ahead of time.</t>
  </si>
  <si>
    <t>Ensure the water stop and food display at the Pavillion are complete and well thought-out.  Prepare the foods, including cutting bananas, opening packages, and making Gatorade.</t>
  </si>
  <si>
    <t>Fill Out Race Income Form After Race</t>
  </si>
  <si>
    <t>Compile all monetary proceeds from the race and complete an ORRRC Race Receipts Form for submission to the Treasurer.   This form is on the tab labeled "Post-Race Income Form".</t>
  </si>
  <si>
    <t>2-3</t>
  </si>
  <si>
    <t>Course Sweeper</t>
  </si>
  <si>
    <t>This person will follow the last runner/walker through the course, ensuring that all participants have returned safely.</t>
  </si>
  <si>
    <t>Announce the location of the AED at the race during race instructions. Additionally, have individuals certified in CPR raise their hands.</t>
  </si>
  <si>
    <t>This is to make sure everyone knows where the AED is, should it be needed. It is also to make sure folks have familiarity with those trained in CPR in case it is needed.</t>
  </si>
  <si>
    <t>I Race Post-Day</t>
  </si>
  <si>
    <t>Fill Out Post-Race Form on the ORRRC Website</t>
  </si>
  <si>
    <t>Awards-Hand Out</t>
  </si>
  <si>
    <t>This person distributes awards as finishers come across the finish-line.  (N/A if race has an awards ceremony.)</t>
  </si>
  <si>
    <t>Setup</t>
  </si>
  <si>
    <t>Helps set up the race on race day.</t>
  </si>
  <si>
    <t>Race Dependent</t>
  </si>
  <si>
    <t>Take-Down</t>
  </si>
  <si>
    <t>Helps take down the race on race day.</t>
  </si>
  <si>
    <t>Return All Items to the Shed</t>
  </si>
  <si>
    <t>Return items to the shed within 24 hours if possible, but no later than 48 hours after your race.</t>
  </si>
  <si>
    <t>ORRRC Race Director Checklist | Budget</t>
  </si>
  <si>
    <t>ORRRC Water-Needed Calculator</t>
  </si>
  <si>
    <t># of Runners</t>
  </si>
  <si>
    <t>Bought</t>
  </si>
  <si>
    <t>Enter # of runners expected in race based on previous year's results</t>
  </si>
  <si>
    <t>ORRRC Club Race Financial Report</t>
  </si>
  <si>
    <t># of Aid Stations</t>
  </si>
  <si>
    <t>enter total number of aid station visits</t>
  </si>
  <si>
    <t>Ounces per each cup</t>
  </si>
  <si>
    <t>adjust up or down for cup size at each aid station and course conditions</t>
  </si>
  <si>
    <t>Price</t>
  </si>
  <si>
    <t>Race:  ___________________________</t>
  </si>
  <si>
    <t>Date:  ___________________________</t>
  </si>
  <si>
    <t>Director: _________________________</t>
  </si>
  <si>
    <t>FUNDS RECORD (complete at race)</t>
  </si>
  <si>
    <t>Total Ounces Required</t>
  </si>
  <si>
    <t>CASH RECEIVED</t>
  </si>
  <si>
    <t>$</t>
  </si>
  <si>
    <t># of Gallons Needed</t>
  </si>
  <si>
    <t>CHECKS RECEIVED</t>
  </si>
  <si>
    <t>TOTAL CASH/CHECKS RECEIVED</t>
  </si>
  <si>
    <t>MEMBERSHIP INCLUDED IN ABOVE</t>
  </si>
  <si>
    <t>LESS CASH DISBURSED</t>
  </si>
  <si>
    <t>RECEIPTS ATTACHED</t>
  </si>
  <si>
    <t>TOTAL DEPOSITED</t>
  </si>
  <si>
    <t>this is the total number of gallons needed</t>
  </si>
  <si>
    <t># of Gallons in Jug</t>
  </si>
  <si>
    <t>Number of Jugs Needed</t>
  </si>
  <si>
    <t>distribute blue jugs to number of aid stations</t>
  </si>
  <si>
    <t>REGISTRATION RECORD (Complete at Race Using Registration Forms)</t>
  </si>
  <si>
    <t>Total Number Registered_________</t>
  </si>
  <si>
    <t>Number Members_______</t>
  </si>
  <si>
    <t>X</t>
  </si>
  <si>
    <t>=</t>
  </si>
  <si>
    <t>______________</t>
  </si>
  <si>
    <t>Number Non Members 14 &amp; Under________</t>
  </si>
  <si>
    <t>____________</t>
  </si>
  <si>
    <t>Number Non Members 15-19_________</t>
  </si>
  <si>
    <t>Number Non-Members 20-59________</t>
  </si>
  <si>
    <t>Number Non-members 60+________</t>
  </si>
  <si>
    <t xml:space="preserve">Total      </t>
  </si>
  <si>
    <t>COUNTED BY: NAME AND DATE</t>
  </si>
  <si>
    <t>_____________________________________</t>
  </si>
  <si>
    <t>VERIFIED BY RACE DIRECTOR: NAME AND DATE____________________________</t>
  </si>
  <si>
    <t>DEPOSITED BY:  NAME AND DATE  ________________________________________</t>
  </si>
  <si>
    <t>NOTE: The race proceeds along with the report are to be given to the treasurer</t>
  </si>
  <si>
    <t>VARIANCE REPORT (Completed by Treasurer &amp; Attached to Monthly Report)</t>
  </si>
  <si>
    <t>Up/Down - Cash reported to be deposited to Cash received</t>
  </si>
  <si>
    <t>$_________________________</t>
  </si>
  <si>
    <t>Up/Down - Cash received to total Registration Fees.</t>
  </si>
  <si>
    <t>System Infrastructure - DO NOT EDIT THIS SHEET</t>
  </si>
  <si>
    <t>Timelines</t>
  </si>
  <si>
    <t>Completion Status</t>
  </si>
  <si>
    <t>Closed</t>
  </si>
  <si>
    <t>Yes</t>
  </si>
  <si>
    <t>In Progress</t>
  </si>
  <si>
    <t>No</t>
  </si>
  <si>
    <t>Open</t>
  </si>
  <si>
    <t>D 30-14 days</t>
  </si>
  <si>
    <t>Waiting</t>
  </si>
  <si>
    <t>N/A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</si>
</sst>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_);[Red]\(&quot;$&quot;#,##0\)"/>
  </numFmts>
  <fonts count="29">
    <font>
      <sz val="10.0"/>
      <color rgb="FF000000"/>
      <name val="Arial"/>
    </font>
    <font>
      <b/>
      <sz val="18.0"/>
      <color rgb="FFFFFFFF"/>
      <name val="Arial"/>
    </font>
    <font>
      <b/>
      <sz val="14.0"/>
      <color rgb="FFFFFFFF"/>
      <name val="Arial"/>
    </font>
    <font>
      <sz val="14.0"/>
      <color rgb="FFFFFFFF"/>
      <name val="Arial"/>
    </font>
    <font>
      <sz val="9.0"/>
      <name val="Arial"/>
    </font>
    <font>
      <b/>
      <sz val="9.0"/>
      <color rgb="FFFFFFFF"/>
      <name val="Arial"/>
    </font>
    <font>
      <b/>
      <sz val="14.0"/>
      <color rgb="FF7F6000"/>
      <name val="Arial"/>
    </font>
    <font>
      <b/>
      <sz val="9.0"/>
      <name val="Arial"/>
    </font>
    <font>
      <b/>
      <sz val="9.0"/>
      <color rgb="FF000000"/>
      <name val="Arial"/>
    </font>
    <font>
      <sz val="9.0"/>
      <color rgb="FF000000"/>
      <name val="Arial"/>
    </font>
    <font>
      <u/>
      <sz val="9.0"/>
      <color rgb="FF0000FF"/>
      <name val="Arial"/>
    </font>
    <font>
      <sz val="9.0"/>
    </font>
    <font>
      <u/>
      <sz val="9.0"/>
      <color rgb="FF0000FF"/>
      <name val="Arial"/>
    </font>
    <font>
      <b/>
      <sz val="18.0"/>
      <color rgb="FFFFFFFF"/>
      <name val="Calibri"/>
    </font>
    <font>
      <sz val="11.0"/>
      <color rgb="FF000000"/>
      <name val="Calibri"/>
    </font>
    <font>
      <b/>
      <sz val="9.0"/>
      <color rgb="FFFF0000"/>
      <name val="Arial"/>
    </font>
    <font>
      <b/>
      <sz val="12.0"/>
      <name val="Arial"/>
    </font>
    <font>
      <sz val="12.0"/>
      <name val="Arial"/>
    </font>
    <font/>
    <font>
      <sz val="10.0"/>
      <name val="Arial"/>
    </font>
    <font>
      <b/>
      <sz val="11.0"/>
      <color rgb="FFFF0000"/>
      <name val="Calibri"/>
    </font>
    <font>
      <b/>
      <sz val="8.0"/>
      <name val="Arial"/>
    </font>
    <font>
      <b/>
      <sz val="10.0"/>
      <name val="Arial"/>
    </font>
    <font>
      <sz val="8.0"/>
      <name val="Arial"/>
    </font>
    <font>
      <b/>
      <sz val="18.0"/>
      <color rgb="FFFFFFFF"/>
      <name val="Trebuchet MS"/>
    </font>
    <font>
      <color rgb="FFFFFFFF"/>
    </font>
    <font>
      <b/>
      <color rgb="FFFFFFFF"/>
      <name val="Trebuchet MS"/>
    </font>
    <font>
      <b/>
      <color rgb="FFFFFFFF"/>
    </font>
    <font>
      <name val="Trebuchet MS"/>
    </font>
  </fonts>
  <fills count="15">
    <fill>
      <patternFill patternType="none"/>
    </fill>
    <fill>
      <patternFill patternType="lightGray"/>
    </fill>
    <fill>
      <patternFill patternType="solid">
        <fgColor rgb="FFBF9000"/>
        <bgColor rgb="FFBF9000"/>
      </patternFill>
    </fill>
    <fill>
      <patternFill patternType="solid">
        <fgColor rgb="FF1155CC"/>
        <bgColor rgb="FF1155CC"/>
      </patternFill>
    </fill>
    <fill>
      <patternFill patternType="solid">
        <fgColor rgb="FF0000FF"/>
        <bgColor rgb="FF0000FF"/>
      </patternFill>
    </fill>
    <fill>
      <patternFill patternType="solid">
        <fgColor rgb="FF6D9EEB"/>
        <bgColor rgb="FF6D9EEB"/>
      </patternFill>
    </fill>
    <fill>
      <patternFill patternType="solid">
        <fgColor rgb="FF4A86E8"/>
        <bgColor rgb="FF4A86E8"/>
      </patternFill>
    </fill>
    <fill>
      <patternFill patternType="solid">
        <fgColor rgb="FFFFF2CC"/>
        <bgColor rgb="FFFFF2CC"/>
      </patternFill>
    </fill>
    <fill>
      <patternFill patternType="solid">
        <fgColor rgb="FFFFFFFF"/>
        <bgColor rgb="FFFFFFFF"/>
      </patternFill>
    </fill>
    <fill>
      <patternFill patternType="solid">
        <fgColor rgb="FF000000"/>
        <bgColor rgb="FF000000"/>
      </patternFill>
    </fill>
    <fill>
      <patternFill patternType="solid">
        <fgColor rgb="FF45818E"/>
        <bgColor rgb="FF45818E"/>
      </patternFill>
    </fill>
    <fill>
      <patternFill patternType="solid">
        <fgColor rgb="FFCCCCCC"/>
        <bgColor rgb="FFCCCCCC"/>
      </patternFill>
    </fill>
    <fill>
      <patternFill patternType="solid">
        <fgColor rgb="FFD0E0E3"/>
        <bgColor rgb="FFD0E0E3"/>
      </patternFill>
    </fill>
    <fill>
      <patternFill patternType="solid">
        <fgColor rgb="FF76A5AF"/>
        <bgColor rgb="FF76A5AF"/>
      </patternFill>
    </fill>
    <fill>
      <patternFill patternType="solid">
        <fgColor rgb="FFB7B7B7"/>
        <bgColor rgb="FFB7B7B7"/>
      </patternFill>
    </fill>
  </fills>
  <borders count="5">
    <border/>
    <border>
      <left style="thin">
        <color rgb="FF000000"/>
      </left>
      <right style="thin">
        <color rgb="FF000000"/>
      </right>
      <top style="thin">
        <color rgb="FF000000"/>
      </top>
      <bottom style="thin">
        <color rgb="FF000000"/>
      </bottom>
    </border>
    <border>
      <bottom style="thick">
        <color rgb="FF000000"/>
      </bottom>
    </border>
    <border>
      <bottom style="medium">
        <color rgb="FF000000"/>
      </bottom>
    </border>
    <border>
      <bottom style="double">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1"/>
    </xf>
    <xf borderId="0" fillId="3" fontId="1" numFmtId="0" xfId="0" applyAlignment="1" applyFill="1" applyFont="1">
      <alignment readingOrder="0" vertical="top"/>
    </xf>
    <xf borderId="0" fillId="4" fontId="1" numFmtId="0" xfId="0" applyAlignment="1" applyFill="1" applyFont="1">
      <alignment readingOrder="0"/>
    </xf>
    <xf borderId="0" fillId="5" fontId="2" numFmtId="0" xfId="0" applyAlignment="1" applyFill="1" applyFont="1">
      <alignment readingOrder="0" vertical="top"/>
    </xf>
    <xf borderId="0" fillId="6" fontId="2" numFmtId="0" xfId="0" applyAlignment="1" applyFill="1" applyFont="1">
      <alignment readingOrder="0"/>
    </xf>
    <xf borderId="0" fillId="5" fontId="2" numFmtId="49" xfId="0" applyAlignment="1" applyFont="1" applyNumberFormat="1">
      <alignment readingOrder="0" shrinkToFit="0" vertical="top" wrapText="1"/>
    </xf>
    <xf borderId="0" fillId="5" fontId="3" numFmtId="49" xfId="0" applyAlignment="1" applyFont="1" applyNumberFormat="1">
      <alignment readingOrder="0" shrinkToFit="0" vertical="top" wrapText="1"/>
    </xf>
    <xf borderId="0" fillId="6" fontId="2" numFmtId="49" xfId="0" applyAlignment="1" applyFont="1" applyNumberFormat="1">
      <alignment readingOrder="0" shrinkToFit="0" wrapText="1"/>
    </xf>
    <xf borderId="0" fillId="0" fontId="4" numFmtId="0" xfId="0" applyAlignment="1" applyFont="1">
      <alignment readingOrder="0" vertical="top"/>
    </xf>
    <xf borderId="0" fillId="2" fontId="5" numFmtId="0" xfId="0" applyAlignment="1" applyFont="1">
      <alignment horizontal="left" readingOrder="0" shrinkToFit="0" vertical="top" wrapText="1"/>
    </xf>
    <xf borderId="0" fillId="0" fontId="4" numFmtId="49" xfId="0" applyAlignment="1" applyFont="1" applyNumberFormat="1">
      <alignment readingOrder="0" shrinkToFit="0" vertical="top" wrapText="1"/>
    </xf>
    <xf borderId="0" fillId="7" fontId="6" numFmtId="0" xfId="0" applyAlignment="1" applyFill="1" applyFont="1">
      <alignment horizontal="left" shrinkToFit="0" vertical="center" wrapText="1"/>
    </xf>
    <xf borderId="0" fillId="0" fontId="7" numFmtId="49" xfId="0" applyAlignment="1" applyFont="1" applyNumberFormat="1">
      <alignment readingOrder="0" shrinkToFit="0" vertical="top" wrapText="1"/>
    </xf>
    <xf borderId="0" fillId="0" fontId="4" numFmtId="49" xfId="0" applyAlignment="1" applyFont="1" applyNumberFormat="1">
      <alignment shrinkToFit="0" vertical="top" wrapText="1"/>
    </xf>
    <xf borderId="0" fillId="7" fontId="6" numFmtId="0" xfId="0" applyAlignment="1" applyFont="1">
      <alignment horizontal="left" readingOrder="0" shrinkToFit="0" vertical="center" wrapText="1"/>
    </xf>
    <xf borderId="0" fillId="0" fontId="4" numFmtId="0" xfId="0" applyAlignment="1" applyFont="1">
      <alignment vertical="top"/>
    </xf>
    <xf borderId="0" fillId="7" fontId="6" numFmtId="49" xfId="0" applyAlignment="1" applyFont="1" applyNumberFormat="1">
      <alignment horizontal="center" readingOrder="0" shrinkToFit="0" vertical="center" wrapText="1"/>
    </xf>
    <xf borderId="0" fillId="7" fontId="8" numFmtId="0" xfId="0" applyAlignment="1" applyFont="1">
      <alignment horizontal="left" readingOrder="0" shrinkToFit="0" vertical="top" wrapText="1"/>
    </xf>
    <xf borderId="0" fillId="7" fontId="9" numFmtId="0" xfId="0" applyAlignment="1" applyFont="1">
      <alignment horizontal="left" shrinkToFit="0" vertical="top" wrapText="1"/>
    </xf>
    <xf borderId="0" fillId="7" fontId="9" numFmtId="0" xfId="0" applyAlignment="1" applyFont="1">
      <alignment horizontal="left" vertical="top"/>
    </xf>
    <xf borderId="0" fillId="7" fontId="9" numFmtId="49" xfId="0" applyAlignment="1" applyFont="1" applyNumberFormat="1">
      <alignment horizontal="center" readingOrder="0" vertical="top"/>
    </xf>
    <xf borderId="0" fillId="8" fontId="4" numFmtId="0" xfId="0" applyAlignment="1" applyFill="1" applyFont="1">
      <alignment horizontal="left" shrinkToFit="0" vertical="top" wrapText="1"/>
    </xf>
    <xf borderId="0" fillId="9" fontId="4" numFmtId="0" xfId="0" applyAlignment="1" applyFill="1" applyFont="1">
      <alignment horizontal="left" shrinkToFit="0" vertical="top" wrapText="1"/>
    </xf>
    <xf borderId="0" fillId="7" fontId="9" numFmtId="0" xfId="0" applyAlignment="1" applyFont="1">
      <alignment horizontal="left" readingOrder="0" shrinkToFit="0" vertical="top" wrapText="1"/>
    </xf>
    <xf borderId="0" fillId="0" fontId="10" numFmtId="0" xfId="0" applyAlignment="1" applyFont="1">
      <alignment readingOrder="0" shrinkToFit="0" vertical="top" wrapText="1"/>
    </xf>
    <xf borderId="0" fillId="7" fontId="9" numFmtId="0" xfId="0" applyAlignment="1" applyFont="1">
      <alignment horizontal="left" readingOrder="0" vertical="top"/>
    </xf>
    <xf borderId="0" fillId="0" fontId="4" numFmtId="49" xfId="0" applyAlignment="1" applyFont="1" applyNumberFormat="1">
      <alignment horizontal="left" readingOrder="0" vertical="top"/>
    </xf>
    <xf borderId="0" fillId="8" fontId="4" numFmtId="0" xfId="0" applyAlignment="1" applyFont="1">
      <alignment readingOrder="0" shrinkToFit="0" vertical="top" wrapText="1"/>
    </xf>
    <xf borderId="0" fillId="0" fontId="4" numFmtId="0" xfId="0" applyAlignment="1" applyFont="1">
      <alignment readingOrder="0" shrinkToFit="0" vertical="top" wrapText="1"/>
    </xf>
    <xf borderId="0" fillId="9" fontId="4" numFmtId="0" xfId="0" applyAlignment="1" applyFont="1">
      <alignment readingOrder="0" shrinkToFit="0" vertical="top" wrapText="1"/>
    </xf>
    <xf borderId="0" fillId="0" fontId="4" numFmtId="49" xfId="0" applyAlignment="1" applyFont="1" applyNumberFormat="1">
      <alignment horizontal="left" readingOrder="0" shrinkToFit="0" vertical="top" wrapText="1"/>
    </xf>
    <xf borderId="0" fillId="7" fontId="8" numFmtId="0" xfId="0" applyAlignment="1" applyFont="1">
      <alignment horizontal="left" shrinkToFit="0" vertical="top" wrapText="1"/>
    </xf>
    <xf borderId="0" fillId="0" fontId="7" numFmtId="49" xfId="0" applyAlignment="1" applyFont="1" applyNumberFormat="1">
      <alignment shrinkToFit="0" vertical="top" wrapText="1"/>
    </xf>
    <xf borderId="0" fillId="7" fontId="9" numFmtId="49" xfId="0" applyAlignment="1" applyFont="1" applyNumberFormat="1">
      <alignment horizontal="center" readingOrder="0" shrinkToFit="0" vertical="top" wrapText="1"/>
    </xf>
    <xf borderId="0" fillId="7" fontId="8" numFmtId="0" xfId="0" applyAlignment="1" applyFont="1">
      <alignment readingOrder="0" shrinkToFit="0" vertical="top" wrapText="1"/>
    </xf>
    <xf borderId="0" fillId="7" fontId="9" numFmtId="0" xfId="0" applyAlignment="1" applyFont="1">
      <alignment readingOrder="0" shrinkToFit="0" vertical="top" wrapText="1"/>
    </xf>
    <xf borderId="0" fillId="0" fontId="11" numFmtId="0" xfId="0" applyAlignment="1" applyFont="1">
      <alignment readingOrder="0" vertical="top"/>
    </xf>
    <xf borderId="0" fillId="7" fontId="9" numFmtId="0" xfId="0" applyAlignment="1" applyFont="1">
      <alignment readingOrder="0" vertical="top"/>
    </xf>
    <xf borderId="0" fillId="8" fontId="4" numFmtId="0" xfId="0" applyAlignment="1" applyFont="1">
      <alignment shrinkToFit="0" vertical="top" wrapText="1"/>
    </xf>
    <xf borderId="0" fillId="0" fontId="11" numFmtId="0" xfId="0" applyAlignment="1" applyFont="1">
      <alignment readingOrder="0" shrinkToFit="0" vertical="top" wrapText="1"/>
    </xf>
    <xf borderId="0" fillId="9" fontId="4" numFmtId="0" xfId="0" applyAlignment="1" applyFont="1">
      <alignment shrinkToFit="0" vertical="top" wrapText="1"/>
    </xf>
    <xf borderId="0" fillId="0" fontId="12" numFmtId="49" xfId="0" applyAlignment="1" applyFont="1" applyNumberFormat="1">
      <alignment readingOrder="0" shrinkToFit="0" vertical="top" wrapText="1"/>
    </xf>
    <xf borderId="0" fillId="10" fontId="1" numFmtId="0" xfId="0" applyAlignment="1" applyFill="1" applyFont="1">
      <alignment readingOrder="0" shrinkToFit="0" wrapText="0"/>
    </xf>
    <xf borderId="0" fillId="4" fontId="13" numFmtId="0" xfId="0" applyAlignment="1" applyFont="1">
      <alignment readingOrder="0" shrinkToFit="0" vertical="center" wrapText="0"/>
    </xf>
    <xf borderId="0" fillId="11" fontId="14" numFmtId="0" xfId="0" applyAlignment="1" applyFill="1" applyFont="1">
      <alignment shrinkToFit="0" vertical="center" wrapText="0"/>
    </xf>
    <xf borderId="0" fillId="12" fontId="15" numFmtId="164" xfId="0" applyAlignment="1" applyFill="1" applyFont="1" applyNumberFormat="1">
      <alignment horizontal="center" readingOrder="0"/>
    </xf>
    <xf borderId="1" fillId="0" fontId="14" numFmtId="0" xfId="0" applyAlignment="1" applyBorder="1" applyFont="1">
      <alignment horizontal="center" shrinkToFit="0" vertical="center" wrapText="0"/>
    </xf>
    <xf borderId="0" fillId="13" fontId="2" numFmtId="0" xfId="0" applyAlignment="1" applyFill="1" applyFont="1">
      <alignment readingOrder="0"/>
    </xf>
    <xf borderId="0" fillId="11" fontId="14" numFmtId="0" xfId="0" applyAlignment="1" applyFont="1">
      <alignment readingOrder="0" shrinkToFit="0" vertical="center" wrapText="0"/>
    </xf>
    <xf borderId="0" fillId="13" fontId="2" numFmtId="0" xfId="0" applyAlignment="1" applyFont="1">
      <alignment readingOrder="0" shrinkToFit="0" wrapText="1"/>
    </xf>
    <xf borderId="0" fillId="0" fontId="16" numFmtId="0" xfId="0" applyAlignment="1" applyFont="1">
      <alignment horizontal="center" shrinkToFit="0" wrapText="0"/>
    </xf>
    <xf borderId="0" fillId="9" fontId="14" numFmtId="0" xfId="0" applyAlignment="1" applyFont="1">
      <alignment shrinkToFit="0" vertical="center" wrapText="0"/>
    </xf>
    <xf borderId="0" fillId="0" fontId="17" numFmtId="0" xfId="0" applyAlignment="1" applyFont="1">
      <alignment shrinkToFit="0" wrapText="0"/>
    </xf>
    <xf borderId="0" fillId="9" fontId="18" numFmtId="0" xfId="0" applyAlignment="1" applyFont="1">
      <alignment horizontal="center" vertical="center"/>
    </xf>
    <xf borderId="0" fillId="0" fontId="19" numFmtId="0" xfId="0" applyAlignment="1" applyFont="1">
      <alignment shrinkToFit="0" wrapText="0"/>
    </xf>
    <xf borderId="0" fillId="9" fontId="18" numFmtId="0" xfId="0" applyAlignment="1" applyFont="1">
      <alignment vertical="center"/>
    </xf>
    <xf borderId="0" fillId="13" fontId="2" numFmtId="164" xfId="0" applyAlignment="1" applyFont="1" applyNumberFormat="1">
      <alignment readingOrder="0"/>
    </xf>
    <xf borderId="2" fillId="0" fontId="16" numFmtId="0" xfId="0" applyAlignment="1" applyBorder="1" applyFont="1">
      <alignment horizontal="center" shrinkToFit="0" wrapText="0"/>
    </xf>
    <xf borderId="2" fillId="0" fontId="18" numFmtId="0" xfId="0" applyBorder="1" applyFont="1"/>
    <xf borderId="0" fillId="0" fontId="4" numFmtId="0" xfId="0" applyAlignment="1" applyFont="1">
      <alignment readingOrder="0"/>
    </xf>
    <xf borderId="0" fillId="11" fontId="14" numFmtId="0" xfId="0" applyAlignment="1" applyFont="1">
      <alignment horizontal="center" shrinkToFit="0" vertical="center" wrapText="0"/>
    </xf>
    <xf borderId="0" fillId="0" fontId="4" numFmtId="0" xfId="0" applyAlignment="1" applyFont="1">
      <alignment readingOrder="0" shrinkToFit="0" wrapText="1"/>
    </xf>
    <xf borderId="0" fillId="11" fontId="18" numFmtId="0" xfId="0" applyAlignment="1" applyFont="1">
      <alignment vertical="center"/>
    </xf>
    <xf borderId="0" fillId="0" fontId="4" numFmtId="0" xfId="0" applyAlignment="1" applyFont="1">
      <alignment readingOrder="0"/>
    </xf>
    <xf borderId="0" fillId="0" fontId="4" numFmtId="164" xfId="0" applyAlignment="1" applyFont="1" applyNumberFormat="1">
      <alignment readingOrder="0"/>
    </xf>
    <xf borderId="3" fillId="0" fontId="19" numFmtId="0" xfId="0" applyAlignment="1" applyBorder="1" applyFont="1">
      <alignment shrinkToFit="0" wrapText="0"/>
    </xf>
    <xf borderId="0" fillId="0" fontId="4" numFmtId="0" xfId="0" applyFont="1"/>
    <xf borderId="0" fillId="11" fontId="20" numFmtId="1" xfId="0" applyAlignment="1" applyFont="1" applyNumberFormat="1">
      <alignment horizontal="center" shrinkToFit="0" vertical="center" wrapText="0"/>
    </xf>
    <xf borderId="0" fillId="0" fontId="4" numFmtId="0" xfId="0" applyAlignment="1" applyFont="1">
      <alignment shrinkToFit="0" wrapText="1"/>
    </xf>
    <xf borderId="0" fillId="0" fontId="14" numFmtId="0" xfId="0" applyAlignment="1" applyFont="1">
      <alignment horizontal="center" readingOrder="0" shrinkToFit="0" vertical="center" wrapText="0"/>
    </xf>
    <xf borderId="0" fillId="0" fontId="4" numFmtId="164" xfId="0" applyFont="1" applyNumberFormat="1"/>
    <xf borderId="4" fillId="0" fontId="19" numFmtId="0" xfId="0" applyAlignment="1" applyBorder="1" applyFont="1">
      <alignment shrinkToFit="0" wrapText="0"/>
    </xf>
    <xf borderId="0" fillId="8" fontId="4" numFmtId="0" xfId="0" applyAlignment="1" applyFont="1">
      <alignment horizontal="left" readingOrder="0" shrinkToFit="0" wrapText="1"/>
    </xf>
    <xf borderId="0" fillId="0" fontId="19" numFmtId="0" xfId="0" applyAlignment="1" applyFont="1">
      <alignment shrinkToFit="0" wrapText="0"/>
    </xf>
    <xf borderId="0" fillId="0" fontId="17" numFmtId="165" xfId="0" applyAlignment="1" applyFont="1" applyNumberFormat="1">
      <alignment shrinkToFit="0" wrapText="0"/>
    </xf>
    <xf borderId="0" fillId="0" fontId="21" numFmtId="0" xfId="0" applyAlignment="1" applyFont="1">
      <alignment shrinkToFit="0" wrapText="0"/>
    </xf>
    <xf borderId="0" fillId="0" fontId="22" numFmtId="0" xfId="0" applyAlignment="1" applyFont="1">
      <alignment shrinkToFit="0" wrapText="0"/>
    </xf>
    <xf borderId="0" fillId="0" fontId="23" numFmtId="0" xfId="0" applyAlignment="1" applyFont="1">
      <alignment shrinkToFit="0" wrapText="0"/>
    </xf>
    <xf borderId="0" fillId="9" fontId="24" numFmtId="0" xfId="0" applyAlignment="1" applyFont="1">
      <alignment readingOrder="0"/>
    </xf>
    <xf borderId="0" fillId="9" fontId="25" numFmtId="0" xfId="0" applyFont="1"/>
    <xf borderId="0" fillId="14" fontId="26" numFmtId="0" xfId="0" applyAlignment="1" applyFill="1" applyFont="1">
      <alignment readingOrder="0"/>
    </xf>
    <xf borderId="0" fillId="14" fontId="27" numFmtId="0" xfId="0" applyAlignment="1" applyFont="1">
      <alignment readingOrder="0"/>
    </xf>
    <xf borderId="0" fillId="14" fontId="25" numFmtId="0" xfId="0" applyFont="1"/>
    <xf borderId="0" fillId="0" fontId="28" numFmtId="0" xfId="0" applyAlignment="1" applyFont="1">
      <alignment readingOrder="0"/>
    </xf>
    <xf borderId="0" fillId="0" fontId="18" numFmtId="0" xfId="0" applyAlignment="1" applyFont="1">
      <alignment readingOrder="0"/>
    </xf>
  </cellXfs>
  <cellStyles count="1">
    <cellStyle xfId="0" name="Normal" builtinId="0"/>
  </cellStyles>
  <dxfs count="6">
    <dxf>
      <font>
        <color rgb="FFFFFFFF"/>
      </font>
      <fill>
        <patternFill patternType="solid">
          <fgColor rgb="FF93C47D"/>
          <bgColor rgb="FF93C47D"/>
        </patternFill>
      </fill>
      <border/>
    </dxf>
    <dxf>
      <font>
        <color rgb="FFFFFFFF"/>
      </font>
      <fill>
        <patternFill patternType="solid">
          <fgColor rgb="FFE06666"/>
          <bgColor rgb="FFE06666"/>
        </patternFill>
      </fill>
      <border/>
    </dxf>
    <dxf>
      <font>
        <color rgb="FF000000"/>
      </font>
      <fill>
        <patternFill patternType="solid">
          <fgColor rgb="FFD9D9D9"/>
          <bgColor rgb="FFD9D9D9"/>
        </patternFill>
      </fill>
      <border/>
    </dxf>
    <dxf>
      <font>
        <color rgb="FF000000"/>
      </font>
      <fill>
        <patternFill patternType="solid">
          <fgColor rgb="FFF6B26B"/>
          <bgColor rgb="FFF6B26B"/>
        </patternFill>
      </fill>
      <border/>
    </dxf>
    <dxf>
      <font>
        <color rgb="FF000000"/>
      </font>
      <fill>
        <patternFill patternType="solid">
          <fgColor rgb="FFD9D2E9"/>
          <bgColor rgb="FFD9D2E9"/>
        </patternFill>
      </fill>
      <border/>
    </dxf>
    <dxf>
      <font>
        <color rgb="FF000000"/>
      </font>
      <fill>
        <patternFill patternType="solid">
          <fgColor rgb="FF999999"/>
          <bgColor rgb="FF999999"/>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pageSetUpPr fitToPage="1"/>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3.57"/>
    <col customWidth="1" min="2" max="2" width="15.43"/>
    <col customWidth="1" min="3" max="3" width="15.29"/>
    <col customWidth="1" min="4" max="4" width="45.29"/>
    <col customWidth="1" min="5" max="5" width="49.29"/>
    <col customWidth="1" min="6" max="6" width="43.57"/>
  </cols>
  <sheetData>
    <row r="1">
      <c r="A1" s="3" t="s">
        <v>1</v>
      </c>
    </row>
    <row r="2">
      <c r="A2" s="5" t="s">
        <v>3</v>
      </c>
      <c r="B2" s="5" t="s">
        <v>5</v>
      </c>
      <c r="C2" s="8" t="s">
        <v>6</v>
      </c>
      <c r="D2" s="8" t="s">
        <v>12</v>
      </c>
      <c r="E2" s="8" t="s">
        <v>9</v>
      </c>
      <c r="F2" s="8" t="s">
        <v>10</v>
      </c>
    </row>
    <row r="3">
      <c r="A3" s="9" t="s">
        <v>14</v>
      </c>
      <c r="B3" s="9" t="s">
        <v>15</v>
      </c>
      <c r="C3" s="11" t="s">
        <v>13</v>
      </c>
      <c r="D3" s="11" t="s">
        <v>17</v>
      </c>
      <c r="E3" s="11" t="s">
        <v>18</v>
      </c>
      <c r="F3" s="11"/>
    </row>
    <row r="4">
      <c r="A4" s="9" t="s">
        <v>14</v>
      </c>
      <c r="B4" s="9" t="s">
        <v>15</v>
      </c>
      <c r="C4" s="11" t="s">
        <v>13</v>
      </c>
      <c r="D4" s="11" t="s">
        <v>19</v>
      </c>
      <c r="E4" s="11" t="s">
        <v>20</v>
      </c>
      <c r="F4" s="11"/>
    </row>
    <row r="5">
      <c r="A5" s="9" t="s">
        <v>14</v>
      </c>
      <c r="B5" s="9" t="s">
        <v>15</v>
      </c>
      <c r="C5" s="11" t="s">
        <v>13</v>
      </c>
      <c r="D5" s="11" t="s">
        <v>22</v>
      </c>
      <c r="E5" s="11" t="s">
        <v>24</v>
      </c>
      <c r="F5" s="14"/>
    </row>
    <row r="6">
      <c r="A6" s="9" t="s">
        <v>14</v>
      </c>
      <c r="B6" s="9" t="s">
        <v>15</v>
      </c>
      <c r="C6" s="11" t="s">
        <v>27</v>
      </c>
      <c r="D6" s="11" t="s">
        <v>28</v>
      </c>
      <c r="E6" s="11" t="s">
        <v>29</v>
      </c>
      <c r="F6" s="14"/>
    </row>
    <row r="7">
      <c r="A7" s="9" t="s">
        <v>14</v>
      </c>
      <c r="B7" s="9" t="s">
        <v>15</v>
      </c>
      <c r="C7" s="11" t="s">
        <v>13</v>
      </c>
      <c r="D7" s="11" t="s">
        <v>30</v>
      </c>
      <c r="E7" s="11" t="s">
        <v>31</v>
      </c>
      <c r="F7" s="14"/>
    </row>
    <row r="8">
      <c r="A8" s="9" t="s">
        <v>14</v>
      </c>
      <c r="B8" s="9" t="s">
        <v>15</v>
      </c>
      <c r="C8" s="11" t="s">
        <v>13</v>
      </c>
      <c r="D8" s="11" t="s">
        <v>33</v>
      </c>
      <c r="E8" s="11" t="s">
        <v>34</v>
      </c>
      <c r="F8" s="11"/>
    </row>
    <row r="9">
      <c r="A9" s="9" t="s">
        <v>14</v>
      </c>
      <c r="B9" s="9" t="s">
        <v>15</v>
      </c>
      <c r="C9" s="11" t="s">
        <v>27</v>
      </c>
      <c r="D9" s="11" t="s">
        <v>35</v>
      </c>
      <c r="E9" s="11" t="s">
        <v>37</v>
      </c>
      <c r="F9" s="14"/>
    </row>
    <row r="10">
      <c r="A10" s="9" t="s">
        <v>14</v>
      </c>
      <c r="B10" s="9" t="s">
        <v>39</v>
      </c>
      <c r="C10" s="11" t="s">
        <v>13</v>
      </c>
      <c r="D10" s="11" t="s">
        <v>41</v>
      </c>
      <c r="E10" s="11" t="s">
        <v>44</v>
      </c>
      <c r="F10" s="14"/>
    </row>
    <row r="11">
      <c r="A11" s="9" t="s">
        <v>14</v>
      </c>
      <c r="B11" s="9" t="s">
        <v>39</v>
      </c>
      <c r="C11" s="11" t="s">
        <v>27</v>
      </c>
      <c r="D11" s="11" t="s">
        <v>53</v>
      </c>
      <c r="E11" s="11" t="s">
        <v>55</v>
      </c>
      <c r="F11" s="14"/>
    </row>
    <row r="12">
      <c r="A12" s="9" t="s">
        <v>14</v>
      </c>
      <c r="B12" s="9" t="s">
        <v>39</v>
      </c>
      <c r="C12" s="11" t="s">
        <v>13</v>
      </c>
      <c r="D12" s="11" t="s">
        <v>59</v>
      </c>
      <c r="E12" s="11" t="s">
        <v>62</v>
      </c>
      <c r="F12" s="14"/>
    </row>
    <row r="13">
      <c r="A13" s="9" t="s">
        <v>14</v>
      </c>
      <c r="B13" s="9" t="s">
        <v>39</v>
      </c>
      <c r="C13" s="11" t="s">
        <v>13</v>
      </c>
      <c r="D13" s="11" t="s">
        <v>64</v>
      </c>
      <c r="E13" s="11" t="s">
        <v>67</v>
      </c>
      <c r="F13" s="11"/>
    </row>
    <row r="14">
      <c r="A14" s="9" t="s">
        <v>14</v>
      </c>
      <c r="B14" s="9" t="s">
        <v>39</v>
      </c>
      <c r="C14" s="11" t="s">
        <v>13</v>
      </c>
      <c r="D14" s="11" t="s">
        <v>70</v>
      </c>
      <c r="E14" s="11" t="s">
        <v>73</v>
      </c>
      <c r="F14" s="11"/>
    </row>
    <row r="15">
      <c r="A15" s="9" t="s">
        <v>14</v>
      </c>
      <c r="B15" s="9" t="s">
        <v>39</v>
      </c>
      <c r="C15" s="11" t="s">
        <v>27</v>
      </c>
      <c r="D15" s="11" t="s">
        <v>76</v>
      </c>
      <c r="E15" s="11" t="s">
        <v>77</v>
      </c>
      <c r="F15" s="14"/>
    </row>
    <row r="16">
      <c r="A16" s="9" t="s">
        <v>14</v>
      </c>
      <c r="B16" s="9" t="s">
        <v>81</v>
      </c>
      <c r="C16" s="11" t="s">
        <v>13</v>
      </c>
      <c r="D16" s="11" t="s">
        <v>84</v>
      </c>
      <c r="E16" s="25" t="str">
        <f>HYPERLINK("https://orrrc.org/club-library/race-director-pre-race-report/","Pre-Race Report Link")</f>
        <v>Pre-Race Report Link</v>
      </c>
      <c r="F16" s="11"/>
    </row>
    <row r="17">
      <c r="A17" s="9" t="s">
        <v>14</v>
      </c>
      <c r="B17" s="9" t="s">
        <v>115</v>
      </c>
      <c r="C17" s="11" t="s">
        <v>27</v>
      </c>
      <c r="D17" s="11" t="s">
        <v>116</v>
      </c>
      <c r="E17" s="11" t="s">
        <v>121</v>
      </c>
      <c r="F17" s="14"/>
    </row>
    <row r="18">
      <c r="A18" s="9" t="s">
        <v>14</v>
      </c>
      <c r="B18" s="9" t="s">
        <v>115</v>
      </c>
      <c r="C18" s="11" t="s">
        <v>27</v>
      </c>
      <c r="D18" s="11" t="s">
        <v>123</v>
      </c>
      <c r="E18" s="11" t="s">
        <v>125</v>
      </c>
      <c r="F18" s="14"/>
    </row>
    <row r="19">
      <c r="A19" s="9" t="s">
        <v>14</v>
      </c>
      <c r="B19" s="9" t="s">
        <v>115</v>
      </c>
      <c r="C19" s="11" t="s">
        <v>27</v>
      </c>
      <c r="D19" s="11" t="s">
        <v>127</v>
      </c>
      <c r="E19" s="31" t="s">
        <v>130</v>
      </c>
      <c r="F19" s="14"/>
    </row>
    <row r="20">
      <c r="A20" s="9" t="s">
        <v>14</v>
      </c>
      <c r="B20" s="9" t="s">
        <v>115</v>
      </c>
      <c r="C20" s="11" t="s">
        <v>27</v>
      </c>
      <c r="D20" s="11" t="s">
        <v>134</v>
      </c>
      <c r="E20" s="11" t="s">
        <v>135</v>
      </c>
      <c r="F20" s="11"/>
    </row>
    <row r="21">
      <c r="A21" s="9" t="s">
        <v>14</v>
      </c>
      <c r="B21" s="9" t="s">
        <v>115</v>
      </c>
      <c r="C21" s="11" t="s">
        <v>27</v>
      </c>
      <c r="D21" s="11" t="s">
        <v>136</v>
      </c>
      <c r="E21" s="11" t="s">
        <v>138</v>
      </c>
      <c r="F21" s="11"/>
    </row>
    <row r="22">
      <c r="A22" s="9" t="s">
        <v>14</v>
      </c>
      <c r="B22" s="9" t="s">
        <v>115</v>
      </c>
      <c r="C22" s="11" t="s">
        <v>27</v>
      </c>
      <c r="D22" s="11" t="s">
        <v>141</v>
      </c>
      <c r="E22" s="11" t="s">
        <v>143</v>
      </c>
      <c r="F22" s="14"/>
    </row>
    <row r="23">
      <c r="A23" s="9" t="s">
        <v>14</v>
      </c>
      <c r="B23" s="9" t="s">
        <v>145</v>
      </c>
      <c r="C23" s="11" t="s">
        <v>13</v>
      </c>
      <c r="D23" s="11" t="s">
        <v>148</v>
      </c>
      <c r="E23" s="11" t="s">
        <v>150</v>
      </c>
      <c r="F23" s="11"/>
    </row>
    <row r="24">
      <c r="A24" s="9" t="s">
        <v>14</v>
      </c>
      <c r="B24" s="9" t="s">
        <v>145</v>
      </c>
      <c r="C24" s="11" t="s">
        <v>13</v>
      </c>
      <c r="D24" s="11" t="s">
        <v>151</v>
      </c>
      <c r="E24" s="11" t="s">
        <v>152</v>
      </c>
      <c r="F24" s="11"/>
    </row>
    <row r="25">
      <c r="A25" s="9" t="s">
        <v>14</v>
      </c>
      <c r="B25" s="9" t="s">
        <v>145</v>
      </c>
      <c r="C25" s="11" t="s">
        <v>13</v>
      </c>
      <c r="D25" s="11" t="s">
        <v>153</v>
      </c>
      <c r="E25" s="11" t="s">
        <v>155</v>
      </c>
      <c r="F25" s="14"/>
    </row>
    <row r="26">
      <c r="A26" s="9" t="s">
        <v>14</v>
      </c>
      <c r="B26" s="9" t="s">
        <v>159</v>
      </c>
      <c r="C26" s="11" t="s">
        <v>13</v>
      </c>
      <c r="D26" s="11" t="s">
        <v>161</v>
      </c>
      <c r="E26" s="11" t="s">
        <v>164</v>
      </c>
      <c r="F26" s="14"/>
    </row>
    <row r="27">
      <c r="A27" s="9" t="s">
        <v>14</v>
      </c>
      <c r="B27" s="9" t="s">
        <v>167</v>
      </c>
      <c r="C27" s="11" t="s">
        <v>27</v>
      </c>
      <c r="D27" s="11" t="s">
        <v>168</v>
      </c>
      <c r="E27" s="11" t="s">
        <v>169</v>
      </c>
      <c r="F27" s="11"/>
    </row>
    <row r="28">
      <c r="A28" s="9" t="s">
        <v>14</v>
      </c>
      <c r="B28" s="9" t="s">
        <v>167</v>
      </c>
      <c r="C28" s="11" t="s">
        <v>13</v>
      </c>
      <c r="D28" s="37" t="s">
        <v>171</v>
      </c>
      <c r="E28" s="11" t="s">
        <v>172</v>
      </c>
      <c r="F28" s="14"/>
    </row>
    <row r="29">
      <c r="A29" s="9" t="s">
        <v>14</v>
      </c>
      <c r="B29" s="9" t="s">
        <v>167</v>
      </c>
      <c r="C29" s="11" t="s">
        <v>13</v>
      </c>
      <c r="D29" s="40" t="s">
        <v>176</v>
      </c>
      <c r="E29" s="11" t="s">
        <v>177</v>
      </c>
      <c r="F29" s="14"/>
    </row>
    <row r="30">
      <c r="A30" s="9" t="s">
        <v>14</v>
      </c>
      <c r="B30" s="9" t="s">
        <v>178</v>
      </c>
      <c r="C30" s="11" t="s">
        <v>13</v>
      </c>
      <c r="D30" s="11" t="s">
        <v>179</v>
      </c>
      <c r="E30" s="42" t="str">
        <f>HYPERLINK("https://orrrc.org/club-library/race-director-post-race-report/","Post-Race Report")</f>
        <v>Post-Race Report</v>
      </c>
      <c r="F30" s="14"/>
    </row>
    <row r="31">
      <c r="A31" s="9" t="s">
        <v>14</v>
      </c>
      <c r="B31" s="9" t="s">
        <v>178</v>
      </c>
      <c r="C31" s="11" t="s">
        <v>13</v>
      </c>
      <c r="D31" s="37" t="s">
        <v>187</v>
      </c>
      <c r="E31" s="11" t="s">
        <v>188</v>
      </c>
      <c r="F31" s="14"/>
    </row>
    <row r="32">
      <c r="A32" s="16"/>
      <c r="B32" s="16"/>
      <c r="C32" s="14"/>
      <c r="D32" s="14"/>
      <c r="E32" s="14"/>
      <c r="F32" s="14"/>
    </row>
  </sheetData>
  <autoFilter ref="$A$2:$F$31"/>
  <mergeCells count="1">
    <mergeCell ref="A1:F1"/>
  </mergeCells>
  <conditionalFormatting sqref="A3:A32">
    <cfRule type="cellIs" dxfId="0" priority="1" operator="equal">
      <formula>"Done"</formula>
    </cfRule>
  </conditionalFormatting>
  <conditionalFormatting sqref="A3:A32">
    <cfRule type="containsText" dxfId="3" priority="2" operator="containsText" text="In Progress">
      <formula>NOT(ISERROR(SEARCH(("In Progress"),(A3))))</formula>
    </cfRule>
  </conditionalFormatting>
  <conditionalFormatting sqref="A3:A32">
    <cfRule type="cellIs" dxfId="1" priority="3" operator="equal">
      <formula>"Not Done"</formula>
    </cfRule>
  </conditionalFormatting>
  <conditionalFormatting sqref="A3:A32">
    <cfRule type="containsText" dxfId="4" priority="4" operator="containsText" text="Waiting">
      <formula>NOT(ISERROR(SEARCH(("Waiting"),(A3))))</formula>
    </cfRule>
  </conditionalFormatting>
  <conditionalFormatting sqref="A3:A32">
    <cfRule type="containsText" dxfId="5" priority="5" operator="containsText" text="N/A">
      <formula>NOT(ISERROR(SEARCH(("N/A"),(A3))))</formula>
    </cfRule>
  </conditionalFormatting>
  <dataValidations>
    <dataValidation type="list" allowBlank="1" sqref="A3:A32">
      <formula1>"Not Done,In Progress,Done,Waiting,N/A"</formula1>
    </dataValidation>
    <dataValidation type="list" allowBlank="1" sqref="B3:B32">
      <formula1>'Data Ranges'!$A$3:$A$11</formula1>
    </dataValidation>
  </dataValidations>
  <printOptions gridLines="1" horizontalCentered="1"/>
  <pageMargins bottom="0.25" footer="0.0" header="0.0" left="0.25" right="0.25" top="0.2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C78D8"/>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9.43"/>
    <col customWidth="1" min="2" max="2" width="15.57"/>
    <col customWidth="1" min="3" max="3" width="37.14"/>
    <col customWidth="1" min="4" max="4" width="33.86"/>
    <col customWidth="1" min="5" max="5" width="38.29"/>
    <col customWidth="1" min="6" max="6" width="34.71"/>
  </cols>
  <sheetData>
    <row r="1">
      <c r="A1" s="2" t="s">
        <v>2</v>
      </c>
    </row>
    <row r="2">
      <c r="A2" s="4" t="s">
        <v>3</v>
      </c>
      <c r="B2" s="6" t="s">
        <v>4</v>
      </c>
      <c r="C2" s="7" t="s">
        <v>7</v>
      </c>
      <c r="D2" s="6" t="s">
        <v>8</v>
      </c>
      <c r="E2" s="6" t="s">
        <v>9</v>
      </c>
      <c r="F2" s="6" t="s">
        <v>10</v>
      </c>
    </row>
    <row r="3">
      <c r="A3" s="9" t="s">
        <v>11</v>
      </c>
      <c r="B3" s="11" t="s">
        <v>13</v>
      </c>
      <c r="C3" s="13" t="s">
        <v>21</v>
      </c>
      <c r="D3" s="9" t="s">
        <v>26</v>
      </c>
      <c r="E3" s="16"/>
      <c r="F3" s="11"/>
    </row>
    <row r="4">
      <c r="A4" s="9" t="s">
        <v>11</v>
      </c>
      <c r="B4" s="11" t="s">
        <v>36</v>
      </c>
      <c r="C4" s="13" t="s">
        <v>38</v>
      </c>
      <c r="D4" s="11" t="s">
        <v>26</v>
      </c>
      <c r="E4" s="14"/>
      <c r="F4" s="14"/>
    </row>
    <row r="5">
      <c r="A5" s="9" t="s">
        <v>11</v>
      </c>
      <c r="B5" s="11" t="s">
        <v>36</v>
      </c>
      <c r="C5" s="13" t="s">
        <v>40</v>
      </c>
      <c r="D5" s="11" t="s">
        <v>43</v>
      </c>
      <c r="E5" s="11" t="s">
        <v>46</v>
      </c>
      <c r="F5" s="11"/>
    </row>
    <row r="6">
      <c r="A6" s="9" t="s">
        <v>11</v>
      </c>
      <c r="B6" s="11" t="s">
        <v>36</v>
      </c>
      <c r="C6" s="13" t="s">
        <v>50</v>
      </c>
      <c r="D6" s="11" t="s">
        <v>43</v>
      </c>
      <c r="E6" s="14"/>
      <c r="F6" s="14"/>
    </row>
    <row r="7">
      <c r="A7" s="9" t="s">
        <v>11</v>
      </c>
      <c r="B7" s="11" t="s">
        <v>36</v>
      </c>
      <c r="C7" s="13" t="s">
        <v>54</v>
      </c>
      <c r="D7" s="11" t="s">
        <v>43</v>
      </c>
      <c r="E7" s="11"/>
      <c r="F7" s="14"/>
    </row>
    <row r="8">
      <c r="A8" s="9" t="s">
        <v>11</v>
      </c>
      <c r="B8" s="11" t="s">
        <v>36</v>
      </c>
      <c r="C8" s="13" t="s">
        <v>56</v>
      </c>
      <c r="D8" s="11" t="s">
        <v>57</v>
      </c>
      <c r="E8" s="11" t="s">
        <v>58</v>
      </c>
      <c r="F8" s="14"/>
    </row>
    <row r="9">
      <c r="A9" s="9" t="s">
        <v>11</v>
      </c>
      <c r="B9" s="11" t="s">
        <v>13</v>
      </c>
      <c r="C9" s="13" t="s">
        <v>61</v>
      </c>
      <c r="D9" s="11" t="s">
        <v>26</v>
      </c>
      <c r="E9" s="11"/>
      <c r="F9" s="14"/>
    </row>
    <row r="10">
      <c r="A10" s="9" t="s">
        <v>11</v>
      </c>
      <c r="B10" s="11" t="s">
        <v>36</v>
      </c>
      <c r="C10" s="13" t="s">
        <v>63</v>
      </c>
      <c r="D10" s="11" t="s">
        <v>26</v>
      </c>
      <c r="E10" s="11"/>
      <c r="F10" s="11"/>
    </row>
    <row r="11">
      <c r="A11" s="9" t="s">
        <v>11</v>
      </c>
      <c r="B11" s="11" t="s">
        <v>27</v>
      </c>
      <c r="C11" s="13" t="s">
        <v>66</v>
      </c>
      <c r="D11" s="11" t="s">
        <v>26</v>
      </c>
      <c r="E11" s="11" t="s">
        <v>68</v>
      </c>
      <c r="F11" s="11"/>
    </row>
    <row r="12">
      <c r="A12" s="9" t="s">
        <v>11</v>
      </c>
      <c r="B12" s="11" t="s">
        <v>36</v>
      </c>
      <c r="C12" s="13" t="s">
        <v>69</v>
      </c>
      <c r="D12" s="11" t="s">
        <v>57</v>
      </c>
      <c r="E12" s="14"/>
      <c r="F12" s="14"/>
    </row>
    <row r="13">
      <c r="A13" s="9" t="s">
        <v>11</v>
      </c>
      <c r="B13" s="11" t="s">
        <v>36</v>
      </c>
      <c r="C13" s="13" t="s">
        <v>71</v>
      </c>
      <c r="D13" s="11" t="s">
        <v>43</v>
      </c>
      <c r="E13" s="11"/>
      <c r="F13" s="14"/>
    </row>
    <row r="14">
      <c r="A14" s="9" t="s">
        <v>11</v>
      </c>
      <c r="B14" s="11" t="s">
        <v>36</v>
      </c>
      <c r="C14" s="13" t="s">
        <v>74</v>
      </c>
      <c r="D14" s="11" t="s">
        <v>43</v>
      </c>
      <c r="E14" s="14"/>
      <c r="F14" s="14"/>
    </row>
    <row r="15">
      <c r="A15" s="9" t="s">
        <v>11</v>
      </c>
      <c r="B15" s="11" t="s">
        <v>27</v>
      </c>
      <c r="C15" s="13" t="s">
        <v>75</v>
      </c>
      <c r="D15" s="11" t="s">
        <v>43</v>
      </c>
      <c r="E15" s="11"/>
      <c r="F15" s="14"/>
    </row>
    <row r="16">
      <c r="A16" s="9" t="s">
        <v>11</v>
      </c>
      <c r="B16" s="11" t="s">
        <v>27</v>
      </c>
      <c r="C16" s="13" t="s">
        <v>78</v>
      </c>
      <c r="D16" s="11" t="s">
        <v>79</v>
      </c>
      <c r="E16" s="11"/>
      <c r="F16" s="11"/>
    </row>
    <row r="17">
      <c r="A17" s="9" t="s">
        <v>11</v>
      </c>
      <c r="B17" s="11" t="s">
        <v>13</v>
      </c>
      <c r="C17" s="13" t="s">
        <v>80</v>
      </c>
      <c r="D17" s="11" t="s">
        <v>82</v>
      </c>
      <c r="E17" s="11" t="s">
        <v>83</v>
      </c>
      <c r="F17" s="11"/>
    </row>
    <row r="18">
      <c r="A18" s="9" t="s">
        <v>11</v>
      </c>
      <c r="B18" s="11" t="s">
        <v>27</v>
      </c>
      <c r="C18" s="13" t="s">
        <v>85</v>
      </c>
      <c r="D18" s="11" t="s">
        <v>43</v>
      </c>
      <c r="E18" s="11"/>
      <c r="F18" s="14"/>
    </row>
    <row r="19">
      <c r="A19" s="9" t="s">
        <v>11</v>
      </c>
      <c r="B19" s="11" t="s">
        <v>13</v>
      </c>
      <c r="C19" s="13" t="s">
        <v>86</v>
      </c>
      <c r="D19" s="11" t="s">
        <v>82</v>
      </c>
      <c r="E19" s="11" t="s">
        <v>83</v>
      </c>
      <c r="F19" s="11"/>
    </row>
    <row r="20">
      <c r="A20" s="9" t="s">
        <v>11</v>
      </c>
      <c r="B20" s="11" t="s">
        <v>13</v>
      </c>
      <c r="C20" s="13" t="s">
        <v>87</v>
      </c>
      <c r="D20" s="11" t="s">
        <v>43</v>
      </c>
      <c r="E20" s="11"/>
      <c r="F20" s="14"/>
    </row>
    <row r="21">
      <c r="A21" s="9" t="s">
        <v>11</v>
      </c>
      <c r="B21" s="11" t="s">
        <v>13</v>
      </c>
      <c r="C21" s="13" t="s">
        <v>88</v>
      </c>
      <c r="D21" s="11" t="s">
        <v>89</v>
      </c>
      <c r="E21" s="11" t="s">
        <v>90</v>
      </c>
      <c r="F21" s="14"/>
    </row>
    <row r="22">
      <c r="A22" s="9" t="s">
        <v>11</v>
      </c>
      <c r="B22" s="11" t="s">
        <v>27</v>
      </c>
      <c r="C22" s="13" t="s">
        <v>91</v>
      </c>
      <c r="D22" s="11" t="s">
        <v>57</v>
      </c>
      <c r="E22" s="14"/>
      <c r="F22" s="14"/>
    </row>
    <row r="23">
      <c r="A23" s="9" t="s">
        <v>11</v>
      </c>
      <c r="B23" s="11" t="s">
        <v>13</v>
      </c>
      <c r="C23" s="13" t="s">
        <v>92</v>
      </c>
      <c r="D23" s="11" t="s">
        <v>43</v>
      </c>
      <c r="E23" s="11"/>
      <c r="F23" s="11"/>
    </row>
    <row r="24">
      <c r="A24" s="9" t="s">
        <v>11</v>
      </c>
      <c r="B24" s="11" t="s">
        <v>27</v>
      </c>
      <c r="C24" s="13" t="s">
        <v>93</v>
      </c>
      <c r="D24" s="11" t="s">
        <v>57</v>
      </c>
      <c r="E24" s="11" t="s">
        <v>94</v>
      </c>
      <c r="F24" s="14"/>
    </row>
    <row r="25">
      <c r="A25" s="9" t="s">
        <v>11</v>
      </c>
      <c r="B25" s="11" t="s">
        <v>27</v>
      </c>
      <c r="C25" s="13" t="s">
        <v>95</v>
      </c>
      <c r="D25" s="11" t="s">
        <v>97</v>
      </c>
      <c r="E25" s="14"/>
      <c r="F25" s="14"/>
    </row>
    <row r="26">
      <c r="A26" s="9" t="s">
        <v>11</v>
      </c>
      <c r="B26" s="11" t="s">
        <v>27</v>
      </c>
      <c r="C26" s="13" t="s">
        <v>99</v>
      </c>
      <c r="D26" s="11" t="s">
        <v>97</v>
      </c>
      <c r="E26" s="14"/>
      <c r="F26" s="14"/>
    </row>
    <row r="27">
      <c r="A27" s="9" t="s">
        <v>11</v>
      </c>
      <c r="B27" s="11" t="s">
        <v>36</v>
      </c>
      <c r="C27" s="13" t="s">
        <v>100</v>
      </c>
      <c r="D27" s="11" t="s">
        <v>43</v>
      </c>
      <c r="E27" s="14"/>
      <c r="F27" s="14"/>
    </row>
    <row r="28">
      <c r="A28" s="9" t="s">
        <v>11</v>
      </c>
      <c r="B28" s="11" t="s">
        <v>13</v>
      </c>
      <c r="C28" s="13" t="s">
        <v>101</v>
      </c>
      <c r="D28" s="11" t="s">
        <v>57</v>
      </c>
      <c r="E28" s="11" t="s">
        <v>102</v>
      </c>
      <c r="F28" s="11"/>
    </row>
    <row r="29">
      <c r="A29" s="9" t="s">
        <v>11</v>
      </c>
      <c r="B29" s="11" t="s">
        <v>36</v>
      </c>
      <c r="C29" s="13" t="s">
        <v>103</v>
      </c>
      <c r="D29" s="11" t="s">
        <v>97</v>
      </c>
      <c r="E29" s="14"/>
      <c r="F29" s="14"/>
    </row>
    <row r="30">
      <c r="A30" s="9" t="s">
        <v>11</v>
      </c>
      <c r="B30" s="11" t="s">
        <v>13</v>
      </c>
      <c r="C30" s="13" t="s">
        <v>105</v>
      </c>
      <c r="D30" s="11" t="s">
        <v>43</v>
      </c>
      <c r="E30" s="11" t="s">
        <v>107</v>
      </c>
      <c r="F30" s="14"/>
    </row>
    <row r="31">
      <c r="A31" s="9" t="s">
        <v>11</v>
      </c>
      <c r="B31" s="11" t="s">
        <v>13</v>
      </c>
      <c r="C31" s="13" t="s">
        <v>109</v>
      </c>
      <c r="D31" s="11" t="s">
        <v>43</v>
      </c>
      <c r="E31" s="11"/>
      <c r="F31" s="14"/>
    </row>
    <row r="32">
      <c r="A32" s="9" t="s">
        <v>11</v>
      </c>
      <c r="B32" s="11" t="s">
        <v>13</v>
      </c>
      <c r="C32" s="13" t="s">
        <v>110</v>
      </c>
      <c r="D32" s="11" t="s">
        <v>97</v>
      </c>
      <c r="E32" s="11"/>
      <c r="F32" s="14"/>
    </row>
    <row r="33">
      <c r="A33" s="9" t="s">
        <v>11</v>
      </c>
      <c r="B33" s="11" t="s">
        <v>13</v>
      </c>
      <c r="C33" s="13" t="s">
        <v>111</v>
      </c>
      <c r="D33" s="11" t="s">
        <v>112</v>
      </c>
      <c r="E33" s="11" t="s">
        <v>113</v>
      </c>
      <c r="F33" s="14"/>
    </row>
    <row r="34">
      <c r="A34" s="9" t="s">
        <v>11</v>
      </c>
      <c r="B34" s="11" t="s">
        <v>13</v>
      </c>
      <c r="C34" s="13" t="s">
        <v>114</v>
      </c>
      <c r="D34" s="27" t="s">
        <v>43</v>
      </c>
      <c r="E34" s="27"/>
      <c r="F34" s="14"/>
    </row>
    <row r="35">
      <c r="A35" s="9" t="s">
        <v>11</v>
      </c>
      <c r="B35" s="11" t="s">
        <v>13</v>
      </c>
      <c r="C35" s="13" t="s">
        <v>122</v>
      </c>
      <c r="D35" s="11" t="s">
        <v>43</v>
      </c>
      <c r="E35" s="11"/>
      <c r="F35" s="11"/>
    </row>
    <row r="36">
      <c r="A36" s="9" t="s">
        <v>11</v>
      </c>
      <c r="B36" s="11" t="s">
        <v>13</v>
      </c>
      <c r="C36" s="13" t="s">
        <v>124</v>
      </c>
      <c r="D36" s="11" t="s">
        <v>43</v>
      </c>
      <c r="E36" s="11"/>
      <c r="F36" s="11"/>
    </row>
    <row r="37">
      <c r="A37" s="9" t="s">
        <v>11</v>
      </c>
      <c r="B37" s="11" t="s">
        <v>13</v>
      </c>
      <c r="C37" s="13" t="s">
        <v>126</v>
      </c>
      <c r="D37" s="11" t="s">
        <v>43</v>
      </c>
      <c r="E37" s="14"/>
      <c r="F37" s="11"/>
    </row>
    <row r="38">
      <c r="A38" s="9" t="s">
        <v>11</v>
      </c>
      <c r="B38" s="11" t="s">
        <v>13</v>
      </c>
      <c r="C38" s="13" t="s">
        <v>128</v>
      </c>
      <c r="D38" s="11" t="s">
        <v>129</v>
      </c>
      <c r="E38" s="11"/>
      <c r="F38" s="11"/>
    </row>
    <row r="39">
      <c r="A39" s="9" t="s">
        <v>11</v>
      </c>
      <c r="B39" s="11" t="s">
        <v>36</v>
      </c>
      <c r="C39" s="13" t="s">
        <v>131</v>
      </c>
      <c r="D39" s="11" t="s">
        <v>97</v>
      </c>
      <c r="E39" s="11" t="s">
        <v>132</v>
      </c>
      <c r="F39" s="14"/>
    </row>
    <row r="40">
      <c r="A40" s="16"/>
      <c r="B40" s="14"/>
      <c r="C40" s="33"/>
      <c r="D40" s="14"/>
      <c r="E40" s="14"/>
      <c r="F40" s="14"/>
    </row>
    <row r="41">
      <c r="A41" s="16"/>
      <c r="B41" s="14"/>
      <c r="C41" s="33"/>
      <c r="D41" s="14"/>
      <c r="E41" s="14"/>
      <c r="F41" s="14"/>
    </row>
    <row r="42">
      <c r="A42" s="16"/>
      <c r="B42" s="14"/>
      <c r="C42" s="33"/>
      <c r="D42" s="14"/>
      <c r="E42" s="14"/>
      <c r="F42" s="14"/>
    </row>
  </sheetData>
  <autoFilter ref="$A$2:$F$39"/>
  <mergeCells count="1">
    <mergeCell ref="A1:F1"/>
  </mergeCells>
  <conditionalFormatting sqref="A3:A42">
    <cfRule type="cellIs" dxfId="0" priority="1" operator="equal">
      <formula>"Have It"</formula>
    </cfRule>
  </conditionalFormatting>
  <conditionalFormatting sqref="A3:A42">
    <cfRule type="cellIs" dxfId="1" priority="2" operator="equal">
      <formula>"Don't Have It"</formula>
    </cfRule>
  </conditionalFormatting>
  <conditionalFormatting sqref="A3:A42">
    <cfRule type="containsText" dxfId="2" priority="3" operator="containsText" text="N/A">
      <formula>NOT(ISERROR(SEARCH(("N/A"),(A3))))</formula>
    </cfRule>
  </conditionalFormatting>
  <dataValidations>
    <dataValidation type="list" allowBlank="1" sqref="A3:A42">
      <formula1>"Don't Have It,Have It,N/A"</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outlinePr summaryBelow="0" summaryRight="0"/>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75"/>
  <cols>
    <col customWidth="1" min="1" max="1" width="34.86"/>
    <col customWidth="1" min="2" max="2" width="41.43"/>
    <col customWidth="1" min="3" max="3" width="13.71"/>
    <col customWidth="1" min="4" max="4" width="15.43"/>
    <col customWidth="1" min="5" max="10" width="19.43"/>
  </cols>
  <sheetData>
    <row r="1">
      <c r="A1" s="1" t="s">
        <v>0</v>
      </c>
      <c r="E1" s="10"/>
      <c r="F1" s="10"/>
      <c r="G1" s="10"/>
      <c r="H1" s="10"/>
      <c r="I1" s="10"/>
      <c r="J1" s="10"/>
    </row>
    <row r="2">
      <c r="A2" s="12" t="s">
        <v>16</v>
      </c>
      <c r="B2" s="12" t="s">
        <v>23</v>
      </c>
      <c r="C2" s="15" t="s">
        <v>25</v>
      </c>
      <c r="D2" s="17" t="s">
        <v>32</v>
      </c>
      <c r="E2" s="15" t="s">
        <v>42</v>
      </c>
      <c r="F2" s="15" t="s">
        <v>45</v>
      </c>
      <c r="G2" s="15" t="s">
        <v>47</v>
      </c>
      <c r="H2" s="15" t="s">
        <v>48</v>
      </c>
      <c r="I2" s="15" t="s">
        <v>49</v>
      </c>
      <c r="J2" s="15" t="s">
        <v>51</v>
      </c>
    </row>
    <row r="3">
      <c r="A3" s="18" t="s">
        <v>52</v>
      </c>
      <c r="B3" s="19" t="s">
        <v>60</v>
      </c>
      <c r="C3" s="20" t="s">
        <v>65</v>
      </c>
      <c r="D3" s="21" t="s">
        <v>72</v>
      </c>
      <c r="E3" s="22"/>
      <c r="F3" s="23"/>
      <c r="G3" s="23"/>
      <c r="H3" s="23"/>
      <c r="I3" s="23"/>
      <c r="J3" s="23"/>
    </row>
    <row r="4">
      <c r="A4" s="18" t="s">
        <v>96</v>
      </c>
      <c r="B4" s="24" t="s">
        <v>98</v>
      </c>
      <c r="C4" s="20" t="s">
        <v>65</v>
      </c>
      <c r="D4" s="21" t="s">
        <v>72</v>
      </c>
      <c r="E4" s="22"/>
      <c r="F4" s="23"/>
      <c r="G4" s="23"/>
      <c r="H4" s="23"/>
      <c r="I4" s="23"/>
      <c r="J4" s="23"/>
    </row>
    <row r="5">
      <c r="A5" s="18" t="s">
        <v>104</v>
      </c>
      <c r="B5" s="24" t="s">
        <v>106</v>
      </c>
      <c r="C5" s="26" t="s">
        <v>108</v>
      </c>
      <c r="D5" s="21" t="s">
        <v>117</v>
      </c>
      <c r="E5" s="22"/>
      <c r="F5" s="22"/>
      <c r="G5" s="22"/>
      <c r="H5" s="22"/>
      <c r="I5" s="23"/>
      <c r="J5" s="23"/>
    </row>
    <row r="6">
      <c r="A6" s="18" t="s">
        <v>118</v>
      </c>
      <c r="B6" s="24" t="s">
        <v>119</v>
      </c>
      <c r="C6" s="26" t="s">
        <v>65</v>
      </c>
      <c r="D6" s="21" t="s">
        <v>120</v>
      </c>
      <c r="E6" s="28"/>
      <c r="F6" s="28"/>
      <c r="G6" s="29"/>
      <c r="H6" s="29"/>
      <c r="I6" s="30"/>
      <c r="J6" s="30"/>
    </row>
    <row r="7">
      <c r="A7" s="32" t="s">
        <v>133</v>
      </c>
      <c r="B7" s="24" t="s">
        <v>137</v>
      </c>
      <c r="C7" s="20" t="s">
        <v>108</v>
      </c>
      <c r="D7" s="21" t="s">
        <v>139</v>
      </c>
      <c r="E7" s="28"/>
      <c r="F7" s="28"/>
      <c r="G7" s="30"/>
      <c r="H7" s="30"/>
      <c r="I7" s="30"/>
      <c r="J7" s="30"/>
    </row>
    <row r="8">
      <c r="A8" s="32" t="s">
        <v>140</v>
      </c>
      <c r="B8" s="24" t="s">
        <v>142</v>
      </c>
      <c r="C8" s="20" t="s">
        <v>65</v>
      </c>
      <c r="D8" s="21" t="s">
        <v>139</v>
      </c>
      <c r="E8" s="22"/>
      <c r="F8" s="22"/>
      <c r="G8" s="23"/>
      <c r="H8" s="23"/>
      <c r="I8" s="23"/>
      <c r="J8" s="23"/>
    </row>
    <row r="9">
      <c r="A9" s="18" t="s">
        <v>144</v>
      </c>
      <c r="B9" s="24" t="s">
        <v>146</v>
      </c>
      <c r="C9" s="26" t="s">
        <v>147</v>
      </c>
      <c r="D9" s="34" t="s">
        <v>149</v>
      </c>
      <c r="E9" s="22"/>
      <c r="F9" s="22"/>
      <c r="G9" s="22"/>
      <c r="H9" s="22"/>
      <c r="I9" s="22"/>
      <c r="J9" s="22"/>
    </row>
    <row r="10">
      <c r="A10" s="18" t="s">
        <v>154</v>
      </c>
      <c r="B10" s="24" t="s">
        <v>156</v>
      </c>
      <c r="C10" s="20" t="s">
        <v>65</v>
      </c>
      <c r="D10" s="34" t="s">
        <v>157</v>
      </c>
      <c r="E10" s="22"/>
      <c r="F10" s="22"/>
      <c r="G10" s="22"/>
      <c r="H10" s="22"/>
      <c r="I10" s="22"/>
      <c r="J10" s="22"/>
    </row>
    <row r="11">
      <c r="A11" s="18" t="s">
        <v>158</v>
      </c>
      <c r="B11" s="24" t="s">
        <v>160</v>
      </c>
      <c r="C11" s="20" t="s">
        <v>65</v>
      </c>
      <c r="D11" s="34" t="s">
        <v>157</v>
      </c>
      <c r="E11" s="22"/>
      <c r="F11" s="22"/>
      <c r="G11" s="22"/>
      <c r="H11" s="22"/>
      <c r="I11" s="22"/>
      <c r="J11" s="22"/>
    </row>
    <row r="12">
      <c r="A12" s="18" t="s">
        <v>162</v>
      </c>
      <c r="B12" s="24" t="s">
        <v>163</v>
      </c>
      <c r="C12" s="20" t="s">
        <v>65</v>
      </c>
      <c r="D12" s="34" t="s">
        <v>165</v>
      </c>
      <c r="E12" s="22"/>
      <c r="F12" s="23"/>
      <c r="G12" s="23"/>
      <c r="H12" s="23"/>
      <c r="I12" s="23"/>
      <c r="J12" s="23"/>
    </row>
    <row r="13">
      <c r="A13" s="35" t="s">
        <v>166</v>
      </c>
      <c r="B13" s="36" t="s">
        <v>170</v>
      </c>
      <c r="C13" s="38" t="s">
        <v>65</v>
      </c>
      <c r="D13" s="21" t="s">
        <v>173</v>
      </c>
      <c r="E13" s="28"/>
      <c r="F13" s="28"/>
      <c r="G13" s="28"/>
      <c r="H13" s="30"/>
      <c r="I13" s="30"/>
      <c r="J13" s="30"/>
    </row>
    <row r="14">
      <c r="A14" s="35" t="s">
        <v>174</v>
      </c>
      <c r="B14" s="36" t="s">
        <v>175</v>
      </c>
      <c r="C14" s="38" t="s">
        <v>65</v>
      </c>
      <c r="D14" s="21" t="s">
        <v>72</v>
      </c>
      <c r="E14" s="39"/>
      <c r="F14" s="41"/>
      <c r="G14" s="41"/>
      <c r="H14" s="41"/>
      <c r="I14" s="41"/>
      <c r="J14" s="41"/>
    </row>
    <row r="15">
      <c r="A15" s="35" t="s">
        <v>180</v>
      </c>
      <c r="B15" s="36" t="s">
        <v>181</v>
      </c>
      <c r="C15" s="38" t="s">
        <v>65</v>
      </c>
      <c r="D15" s="21" t="s">
        <v>139</v>
      </c>
      <c r="E15" s="39"/>
      <c r="F15" s="39"/>
      <c r="G15" s="41"/>
      <c r="H15" s="41"/>
      <c r="I15" s="41"/>
      <c r="J15" s="41"/>
    </row>
    <row r="16">
      <c r="A16" s="35" t="s">
        <v>182</v>
      </c>
      <c r="B16" s="36" t="s">
        <v>183</v>
      </c>
      <c r="C16" s="38" t="s">
        <v>108</v>
      </c>
      <c r="D16" s="21" t="s">
        <v>184</v>
      </c>
      <c r="E16" s="39"/>
      <c r="F16" s="39"/>
      <c r="G16" s="39"/>
      <c r="H16" s="39"/>
      <c r="I16" s="39"/>
      <c r="J16" s="39"/>
    </row>
    <row r="17">
      <c r="A17" s="35" t="s">
        <v>185</v>
      </c>
      <c r="B17" s="36" t="s">
        <v>186</v>
      </c>
      <c r="C17" s="38" t="s">
        <v>108</v>
      </c>
      <c r="D17" s="21" t="s">
        <v>184</v>
      </c>
      <c r="E17" s="39"/>
      <c r="F17" s="39"/>
      <c r="G17" s="39"/>
      <c r="H17" s="39"/>
      <c r="I17" s="39"/>
      <c r="J17" s="39"/>
    </row>
  </sheetData>
  <mergeCells count="1">
    <mergeCell ref="A1:D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7.43"/>
    <col customWidth="1" min="2" max="2" width="48.71"/>
    <col customWidth="1" min="3" max="3" width="72.86"/>
  </cols>
  <sheetData>
    <row r="1">
      <c r="A1" s="43" t="s">
        <v>189</v>
      </c>
      <c r="D1" s="46">
        <f>SUM(D3:D93)</f>
        <v>0</v>
      </c>
    </row>
    <row r="2">
      <c r="A2" s="48" t="s">
        <v>192</v>
      </c>
      <c r="B2" s="50" t="s">
        <v>7</v>
      </c>
      <c r="C2" s="48" t="s">
        <v>10</v>
      </c>
      <c r="D2" s="57" t="s">
        <v>199</v>
      </c>
    </row>
    <row r="3">
      <c r="A3" s="60"/>
      <c r="B3" s="62"/>
      <c r="C3" s="64"/>
      <c r="D3" s="65"/>
    </row>
    <row r="4">
      <c r="A4" s="60"/>
      <c r="B4" s="62"/>
      <c r="C4" s="60"/>
      <c r="D4" s="65"/>
    </row>
    <row r="5">
      <c r="A5" s="60"/>
      <c r="B5" s="62"/>
      <c r="C5" s="60"/>
      <c r="D5" s="65"/>
    </row>
    <row r="6">
      <c r="A6" s="60"/>
      <c r="B6" s="62"/>
      <c r="C6" s="60"/>
      <c r="D6" s="65"/>
    </row>
    <row r="7">
      <c r="A7" s="60"/>
      <c r="B7" s="62"/>
      <c r="C7" s="60"/>
      <c r="D7" s="65"/>
    </row>
    <row r="8">
      <c r="A8" s="60"/>
      <c r="B8" s="62"/>
      <c r="C8" s="67"/>
      <c r="D8" s="65"/>
    </row>
    <row r="9">
      <c r="A9" s="60"/>
      <c r="B9" s="62"/>
      <c r="C9" s="60"/>
      <c r="D9" s="65"/>
    </row>
    <row r="10">
      <c r="A10" s="67"/>
      <c r="B10" s="69"/>
      <c r="C10" s="67"/>
      <c r="D10" s="71"/>
    </row>
    <row r="11">
      <c r="A11" s="67"/>
      <c r="B11" s="69"/>
      <c r="C11" s="67"/>
      <c r="D11" s="71"/>
    </row>
    <row r="12">
      <c r="A12" s="67"/>
      <c r="B12" s="69"/>
      <c r="C12" s="67"/>
      <c r="D12" s="71"/>
    </row>
    <row r="13">
      <c r="A13" s="67"/>
      <c r="B13" s="69"/>
      <c r="C13" s="67"/>
      <c r="D13" s="71"/>
    </row>
    <row r="14">
      <c r="A14" s="67"/>
      <c r="B14" s="73"/>
      <c r="C14" s="67"/>
      <c r="D14" s="71"/>
    </row>
    <row r="15">
      <c r="A15" s="67"/>
      <c r="B15" s="69"/>
      <c r="C15" s="67"/>
      <c r="D15" s="71"/>
    </row>
    <row r="16">
      <c r="A16" s="67"/>
      <c r="B16" s="69"/>
      <c r="C16" s="67"/>
      <c r="D16" s="71"/>
    </row>
    <row r="17">
      <c r="A17" s="67"/>
      <c r="B17" s="69"/>
      <c r="C17" s="67"/>
      <c r="D17" s="71"/>
    </row>
    <row r="18">
      <c r="A18" s="67"/>
      <c r="B18" s="69"/>
      <c r="C18" s="67"/>
      <c r="D18" s="71"/>
    </row>
    <row r="19">
      <c r="A19" s="67"/>
      <c r="B19" s="69"/>
      <c r="C19" s="67"/>
      <c r="D19" s="71"/>
    </row>
    <row r="20">
      <c r="A20" s="67"/>
      <c r="B20" s="69"/>
      <c r="C20" s="67"/>
      <c r="D20" s="71"/>
    </row>
    <row r="21">
      <c r="A21" s="67"/>
      <c r="B21" s="69"/>
      <c r="C21" s="67"/>
      <c r="D21" s="71"/>
    </row>
    <row r="22">
      <c r="A22" s="67"/>
      <c r="B22" s="69"/>
      <c r="C22" s="67"/>
      <c r="D22" s="71"/>
    </row>
    <row r="23">
      <c r="A23" s="67"/>
      <c r="B23" s="69"/>
      <c r="C23" s="67"/>
      <c r="D23" s="71"/>
    </row>
    <row r="24">
      <c r="A24" s="67"/>
      <c r="B24" s="69"/>
      <c r="C24" s="67"/>
      <c r="D24" s="71"/>
    </row>
    <row r="25">
      <c r="A25" s="67"/>
      <c r="B25" s="69"/>
      <c r="C25" s="67"/>
      <c r="D25" s="71"/>
    </row>
    <row r="26">
      <c r="A26" s="67"/>
      <c r="B26" s="69"/>
      <c r="C26" s="67"/>
      <c r="D26" s="71"/>
    </row>
    <row r="27">
      <c r="A27" s="67"/>
      <c r="B27" s="69"/>
      <c r="C27" s="67"/>
      <c r="D27" s="71"/>
    </row>
    <row r="28">
      <c r="A28" s="67"/>
      <c r="B28" s="69"/>
      <c r="C28" s="67"/>
      <c r="D28" s="71"/>
    </row>
    <row r="29">
      <c r="A29" s="67"/>
      <c r="B29" s="69"/>
      <c r="C29" s="67"/>
      <c r="D29" s="71"/>
    </row>
    <row r="30">
      <c r="A30" s="67"/>
      <c r="B30" s="69"/>
      <c r="C30" s="67"/>
      <c r="D30" s="71"/>
    </row>
    <row r="31">
      <c r="A31" s="67"/>
      <c r="B31" s="69"/>
      <c r="C31" s="67"/>
      <c r="D31" s="71"/>
    </row>
    <row r="32">
      <c r="A32" s="67"/>
      <c r="B32" s="69"/>
      <c r="C32" s="67"/>
      <c r="D32" s="71"/>
    </row>
    <row r="33">
      <c r="A33" s="67"/>
      <c r="B33" s="69"/>
      <c r="C33" s="67"/>
      <c r="D33" s="71"/>
    </row>
    <row r="34">
      <c r="A34" s="67"/>
      <c r="B34" s="69"/>
      <c r="C34" s="67"/>
      <c r="D34" s="71"/>
    </row>
    <row r="35">
      <c r="A35" s="67"/>
      <c r="B35" s="69"/>
      <c r="C35" s="67"/>
      <c r="D35" s="71"/>
    </row>
    <row r="36">
      <c r="A36" s="67"/>
      <c r="B36" s="69"/>
      <c r="C36" s="67"/>
      <c r="D36" s="71"/>
    </row>
    <row r="37">
      <c r="A37" s="67"/>
      <c r="B37" s="69"/>
      <c r="C37" s="67"/>
      <c r="D37" s="71"/>
    </row>
    <row r="38">
      <c r="A38" s="67"/>
      <c r="B38" s="69"/>
      <c r="C38" s="67"/>
      <c r="D38" s="71"/>
    </row>
    <row r="39">
      <c r="A39" s="67"/>
      <c r="B39" s="69"/>
      <c r="C39" s="67"/>
      <c r="D39" s="71"/>
    </row>
    <row r="40">
      <c r="A40" s="67"/>
      <c r="B40" s="69"/>
      <c r="C40" s="67"/>
      <c r="D40" s="71"/>
    </row>
    <row r="41">
      <c r="A41" s="67"/>
      <c r="B41" s="69"/>
      <c r="C41" s="67"/>
      <c r="D41" s="71"/>
    </row>
    <row r="42">
      <c r="A42" s="67"/>
      <c r="B42" s="69"/>
      <c r="C42" s="67"/>
      <c r="D42" s="71"/>
    </row>
    <row r="43">
      <c r="A43" s="67"/>
      <c r="B43" s="69"/>
      <c r="C43" s="67"/>
      <c r="D43" s="71"/>
    </row>
    <row r="44">
      <c r="A44" s="67"/>
      <c r="B44" s="69"/>
      <c r="C44" s="67"/>
      <c r="D44" s="71"/>
    </row>
    <row r="45">
      <c r="A45" s="67"/>
      <c r="B45" s="69"/>
      <c r="C45" s="67"/>
      <c r="D45" s="71"/>
    </row>
    <row r="46">
      <c r="A46" s="67"/>
      <c r="B46" s="69"/>
      <c r="C46" s="67"/>
      <c r="D46" s="71"/>
    </row>
    <row r="47">
      <c r="A47" s="67"/>
      <c r="B47" s="69"/>
      <c r="C47" s="67"/>
      <c r="D47" s="71"/>
    </row>
    <row r="48">
      <c r="A48" s="67"/>
      <c r="B48" s="69"/>
      <c r="C48" s="67"/>
      <c r="D48" s="71"/>
    </row>
    <row r="49">
      <c r="A49" s="67"/>
      <c r="B49" s="69"/>
      <c r="C49" s="67"/>
      <c r="D49" s="71"/>
    </row>
    <row r="50">
      <c r="A50" s="67"/>
      <c r="B50" s="69"/>
      <c r="C50" s="67"/>
      <c r="D50" s="71"/>
    </row>
    <row r="51">
      <c r="A51" s="67"/>
      <c r="B51" s="69"/>
      <c r="C51" s="67"/>
      <c r="D51" s="71"/>
    </row>
    <row r="52">
      <c r="A52" s="67"/>
      <c r="B52" s="69"/>
      <c r="C52" s="67"/>
      <c r="D52" s="71"/>
    </row>
    <row r="53">
      <c r="A53" s="67"/>
      <c r="B53" s="69"/>
      <c r="C53" s="67"/>
      <c r="D53" s="71"/>
    </row>
    <row r="54">
      <c r="A54" s="67"/>
      <c r="B54" s="69"/>
      <c r="C54" s="67"/>
      <c r="D54" s="71"/>
    </row>
    <row r="55">
      <c r="A55" s="67"/>
      <c r="B55" s="69"/>
      <c r="C55" s="67"/>
      <c r="D55" s="71"/>
    </row>
    <row r="56">
      <c r="A56" s="67"/>
      <c r="B56" s="69"/>
      <c r="C56" s="67"/>
      <c r="D56" s="71"/>
    </row>
    <row r="57">
      <c r="A57" s="67"/>
      <c r="B57" s="69"/>
      <c r="C57" s="67"/>
      <c r="D57" s="71"/>
    </row>
    <row r="58">
      <c r="A58" s="67"/>
      <c r="B58" s="69"/>
      <c r="C58" s="67"/>
      <c r="D58" s="71"/>
    </row>
    <row r="59">
      <c r="A59" s="67"/>
      <c r="B59" s="69"/>
      <c r="C59" s="67"/>
      <c r="D59" s="71"/>
    </row>
    <row r="60">
      <c r="A60" s="67"/>
      <c r="B60" s="69"/>
      <c r="C60" s="67"/>
      <c r="D60" s="71"/>
    </row>
    <row r="61">
      <c r="A61" s="67"/>
      <c r="B61" s="69"/>
      <c r="C61" s="67"/>
      <c r="D61" s="71"/>
    </row>
    <row r="62">
      <c r="A62" s="67"/>
      <c r="B62" s="69"/>
      <c r="C62" s="67"/>
      <c r="D62" s="71"/>
    </row>
    <row r="63">
      <c r="A63" s="67"/>
      <c r="B63" s="69"/>
      <c r="C63" s="67"/>
      <c r="D63" s="71"/>
    </row>
    <row r="64">
      <c r="A64" s="67"/>
      <c r="B64" s="69"/>
      <c r="C64" s="67"/>
      <c r="D64" s="71"/>
    </row>
    <row r="65">
      <c r="A65" s="67"/>
      <c r="B65" s="69"/>
      <c r="C65" s="67"/>
      <c r="D65" s="71"/>
    </row>
    <row r="66">
      <c r="A66" s="67"/>
      <c r="B66" s="69"/>
      <c r="C66" s="67"/>
      <c r="D66" s="71"/>
    </row>
    <row r="67">
      <c r="A67" s="67"/>
      <c r="B67" s="69"/>
      <c r="C67" s="67"/>
      <c r="D67" s="71"/>
    </row>
    <row r="68">
      <c r="A68" s="67"/>
      <c r="B68" s="69"/>
      <c r="C68" s="67"/>
      <c r="D68" s="71"/>
    </row>
    <row r="69">
      <c r="A69" s="67"/>
      <c r="B69" s="69"/>
      <c r="C69" s="67"/>
      <c r="D69" s="71"/>
    </row>
    <row r="70">
      <c r="A70" s="67"/>
      <c r="B70" s="69"/>
      <c r="C70" s="67"/>
      <c r="D70" s="71"/>
    </row>
    <row r="71">
      <c r="A71" s="67"/>
      <c r="B71" s="69"/>
      <c r="C71" s="67"/>
      <c r="D71" s="71"/>
    </row>
    <row r="72">
      <c r="A72" s="67"/>
      <c r="B72" s="69"/>
      <c r="C72" s="67"/>
      <c r="D72" s="71"/>
    </row>
    <row r="73">
      <c r="A73" s="67"/>
      <c r="B73" s="69"/>
      <c r="C73" s="67"/>
      <c r="D73" s="71"/>
    </row>
    <row r="74">
      <c r="A74" s="67"/>
      <c r="B74" s="69"/>
      <c r="C74" s="67"/>
      <c r="D74" s="71"/>
    </row>
    <row r="75">
      <c r="A75" s="67"/>
      <c r="B75" s="69"/>
      <c r="C75" s="67"/>
      <c r="D75" s="71"/>
    </row>
    <row r="76">
      <c r="A76" s="67"/>
      <c r="B76" s="69"/>
      <c r="C76" s="67"/>
      <c r="D76" s="71"/>
    </row>
    <row r="77">
      <c r="A77" s="67"/>
      <c r="B77" s="69"/>
      <c r="C77" s="67"/>
      <c r="D77" s="71"/>
    </row>
    <row r="78">
      <c r="A78" s="67"/>
      <c r="B78" s="69"/>
      <c r="C78" s="67"/>
      <c r="D78" s="71"/>
    </row>
    <row r="79">
      <c r="A79" s="67"/>
      <c r="B79" s="69"/>
      <c r="C79" s="67"/>
      <c r="D79" s="71"/>
    </row>
    <row r="80">
      <c r="A80" s="67"/>
      <c r="B80" s="69"/>
      <c r="C80" s="67"/>
      <c r="D80" s="71"/>
    </row>
    <row r="81">
      <c r="A81" s="67"/>
      <c r="B81" s="69"/>
      <c r="C81" s="67"/>
      <c r="D81" s="71"/>
    </row>
    <row r="82">
      <c r="A82" s="67"/>
      <c r="B82" s="69"/>
      <c r="C82" s="67"/>
      <c r="D82" s="71"/>
    </row>
    <row r="83">
      <c r="A83" s="67"/>
      <c r="B83" s="69"/>
      <c r="C83" s="67"/>
      <c r="D83" s="71"/>
    </row>
    <row r="84">
      <c r="A84" s="67"/>
      <c r="B84" s="69"/>
      <c r="C84" s="67"/>
      <c r="D84" s="71"/>
    </row>
    <row r="85">
      <c r="A85" s="67"/>
      <c r="B85" s="69"/>
      <c r="C85" s="67"/>
      <c r="D85" s="71"/>
    </row>
    <row r="86">
      <c r="A86" s="67"/>
      <c r="B86" s="69"/>
      <c r="C86" s="67"/>
      <c r="D86" s="71"/>
    </row>
    <row r="87">
      <c r="A87" s="67"/>
      <c r="B87" s="69"/>
      <c r="C87" s="67"/>
      <c r="D87" s="71"/>
    </row>
    <row r="88">
      <c r="A88" s="67"/>
      <c r="B88" s="69"/>
      <c r="C88" s="67"/>
      <c r="D88" s="71"/>
    </row>
    <row r="89">
      <c r="A89" s="67"/>
      <c r="B89" s="69"/>
      <c r="C89" s="67"/>
      <c r="D89" s="71"/>
    </row>
    <row r="90">
      <c r="A90" s="67"/>
      <c r="B90" s="69"/>
      <c r="C90" s="67"/>
      <c r="D90" s="71"/>
    </row>
    <row r="91">
      <c r="A91" s="67"/>
      <c r="B91" s="69"/>
      <c r="C91" s="67"/>
      <c r="D91" s="71"/>
    </row>
    <row r="92">
      <c r="A92" s="67"/>
      <c r="B92" s="69"/>
      <c r="C92" s="67"/>
      <c r="D92" s="71"/>
    </row>
    <row r="93">
      <c r="A93" s="67"/>
      <c r="B93" s="69"/>
      <c r="C93" s="67"/>
      <c r="D93" s="71"/>
    </row>
    <row r="94">
      <c r="A94" s="67"/>
      <c r="B94" s="69"/>
      <c r="C94" s="67"/>
      <c r="D94" s="71"/>
    </row>
    <row r="95">
      <c r="A95" s="67"/>
      <c r="B95" s="69"/>
      <c r="C95" s="67"/>
      <c r="D95" s="71"/>
    </row>
    <row r="96">
      <c r="A96" s="67"/>
      <c r="B96" s="69"/>
      <c r="C96" s="67"/>
      <c r="D96" s="71"/>
    </row>
    <row r="97">
      <c r="A97" s="67"/>
      <c r="B97" s="69"/>
      <c r="C97" s="67"/>
      <c r="D97" s="71"/>
    </row>
    <row r="98">
      <c r="A98" s="67"/>
      <c r="B98" s="69"/>
      <c r="C98" s="67"/>
      <c r="D98" s="71"/>
    </row>
    <row r="99">
      <c r="A99" s="67"/>
      <c r="B99" s="69"/>
      <c r="C99" s="67"/>
      <c r="D99" s="71"/>
    </row>
    <row r="100">
      <c r="A100" s="67"/>
      <c r="B100" s="69"/>
      <c r="C100" s="67"/>
      <c r="D100" s="71"/>
    </row>
  </sheetData>
  <mergeCells count="1">
    <mergeCell ref="A1:C1"/>
  </mergeCells>
  <dataValidations>
    <dataValidation type="list" allowBlank="1" sqref="A3:A100">
      <formula1>'Data Ranges'!$C$3:$C$4</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C4587"/>
    <outlinePr summaryBelow="0" summaryRight="0"/>
  </sheetPr>
  <sheetViews>
    <sheetView workbookViewId="0"/>
  </sheetViews>
  <sheetFormatPr customHeight="1" defaultColWidth="14.43" defaultRowHeight="15.75"/>
  <cols>
    <col customWidth="1" min="1" max="1" width="22.57"/>
    <col customWidth="1" min="2" max="2" width="16.0"/>
    <col customWidth="1" min="3" max="3" width="60.29"/>
  </cols>
  <sheetData>
    <row r="1">
      <c r="A1" s="44" t="s">
        <v>190</v>
      </c>
    </row>
    <row r="2">
      <c r="A2" s="45" t="s">
        <v>191</v>
      </c>
      <c r="B2" s="47">
        <v>325.0</v>
      </c>
      <c r="C2" s="49" t="s">
        <v>193</v>
      </c>
    </row>
    <row r="3">
      <c r="A3" s="45" t="s">
        <v>195</v>
      </c>
      <c r="B3" s="47">
        <v>4.0</v>
      </c>
      <c r="C3" s="45" t="s">
        <v>196</v>
      </c>
    </row>
    <row r="4">
      <c r="A4" s="49" t="s">
        <v>197</v>
      </c>
      <c r="B4" s="47">
        <v>6.0</v>
      </c>
      <c r="C4" s="45" t="s">
        <v>198</v>
      </c>
    </row>
    <row r="5">
      <c r="A5" s="52"/>
      <c r="B5" s="54"/>
      <c r="C5" s="56"/>
    </row>
    <row r="6">
      <c r="A6" s="49" t="s">
        <v>204</v>
      </c>
      <c r="B6" s="61">
        <f>B2*B3*B4</f>
        <v>7800</v>
      </c>
      <c r="C6" s="63"/>
    </row>
    <row r="7">
      <c r="A7" s="49" t="s">
        <v>207</v>
      </c>
      <c r="B7" s="68">
        <f>B6/128</f>
        <v>60.9375</v>
      </c>
      <c r="C7" s="45" t="s">
        <v>214</v>
      </c>
    </row>
    <row r="8">
      <c r="A8" s="52"/>
      <c r="B8" s="54"/>
      <c r="C8" s="56"/>
    </row>
    <row r="9">
      <c r="A9" s="49" t="s">
        <v>215</v>
      </c>
      <c r="B9" s="70">
        <v>6.0</v>
      </c>
      <c r="C9" s="63"/>
    </row>
    <row r="10">
      <c r="A10" s="52"/>
      <c r="B10" s="54"/>
      <c r="C10" s="56"/>
    </row>
    <row r="11">
      <c r="A11" s="49" t="s">
        <v>216</v>
      </c>
      <c r="B11" s="68">
        <f>SUM(B7/B9)</f>
        <v>10.15625</v>
      </c>
      <c r="C11" s="45" t="s">
        <v>217</v>
      </c>
    </row>
  </sheetData>
  <mergeCells count="1">
    <mergeCell ref="A1:C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9999"/>
    <outlinePr summaryBelow="0" summaryRight="0"/>
  </sheetPr>
  <sheetViews>
    <sheetView workbookViewId="0"/>
  </sheetViews>
  <sheetFormatPr customHeight="1" defaultColWidth="14.43" defaultRowHeight="15.75"/>
  <cols>
    <col customWidth="1" min="1" max="1" width="40.57"/>
    <col customWidth="1" min="2" max="2" width="1.71"/>
    <col customWidth="1" min="3" max="3" width="4.14"/>
    <col customWidth="1" min="4" max="5" width="2.71"/>
    <col customWidth="1" min="6" max="6" width="35.71"/>
  </cols>
  <sheetData>
    <row r="1">
      <c r="A1" s="51" t="s">
        <v>194</v>
      </c>
    </row>
    <row r="2">
      <c r="A2" s="51"/>
    </row>
    <row r="3">
      <c r="A3" s="51"/>
      <c r="B3" s="51"/>
      <c r="C3" s="51"/>
      <c r="D3" s="51"/>
      <c r="E3" s="51"/>
      <c r="F3" s="51"/>
    </row>
    <row r="4" ht="15.0" customHeight="1">
      <c r="A4" s="53" t="s">
        <v>200</v>
      </c>
      <c r="B4" s="53"/>
      <c r="C4" s="53"/>
      <c r="D4" s="53"/>
      <c r="E4" s="55"/>
      <c r="F4" s="55"/>
    </row>
    <row r="5" ht="15.0" customHeight="1">
      <c r="A5" s="53" t="s">
        <v>201</v>
      </c>
      <c r="B5" s="53"/>
      <c r="C5" s="53"/>
      <c r="D5" s="53"/>
      <c r="E5" s="55"/>
      <c r="F5" s="55"/>
    </row>
    <row r="6" ht="15.0" customHeight="1">
      <c r="A6" s="53" t="s">
        <v>202</v>
      </c>
      <c r="B6" s="53"/>
      <c r="C6" s="53"/>
      <c r="D6" s="53"/>
      <c r="E6" s="55"/>
      <c r="F6" s="55"/>
    </row>
    <row r="7" ht="15.0" customHeight="1">
      <c r="A7" s="53"/>
      <c r="B7" s="53"/>
      <c r="C7" s="53"/>
      <c r="D7" s="53"/>
      <c r="E7" s="55"/>
      <c r="F7" s="55"/>
    </row>
    <row r="8" ht="16.5" customHeight="1">
      <c r="A8" s="58" t="s">
        <v>203</v>
      </c>
      <c r="B8" s="59"/>
      <c r="C8" s="59"/>
      <c r="D8" s="59"/>
      <c r="E8" s="59"/>
      <c r="F8" s="59"/>
    </row>
    <row r="9" ht="16.5" customHeight="1">
      <c r="A9" s="53" t="s">
        <v>205</v>
      </c>
      <c r="B9" s="53"/>
      <c r="C9" s="53"/>
      <c r="D9" s="53"/>
      <c r="E9" s="55" t="s">
        <v>206</v>
      </c>
      <c r="F9" s="66"/>
    </row>
    <row r="10">
      <c r="A10" s="53" t="s">
        <v>208</v>
      </c>
      <c r="B10" s="53"/>
      <c r="C10" s="53"/>
      <c r="D10" s="53"/>
      <c r="E10" s="55" t="s">
        <v>206</v>
      </c>
      <c r="F10" s="66"/>
    </row>
    <row r="11">
      <c r="A11" s="53" t="s">
        <v>209</v>
      </c>
      <c r="B11" s="53"/>
      <c r="C11" s="53"/>
      <c r="D11" s="53"/>
      <c r="E11" s="55" t="s">
        <v>206</v>
      </c>
      <c r="F11" s="66"/>
    </row>
    <row r="12">
      <c r="A12" s="53" t="s">
        <v>210</v>
      </c>
      <c r="B12" s="53"/>
      <c r="C12" s="53"/>
      <c r="D12" s="53"/>
      <c r="E12" s="55"/>
      <c r="F12" s="66"/>
    </row>
    <row r="13">
      <c r="A13" s="53" t="s">
        <v>211</v>
      </c>
      <c r="B13" s="53"/>
      <c r="C13" s="53"/>
      <c r="D13" s="53"/>
      <c r="E13" s="55" t="s">
        <v>206</v>
      </c>
      <c r="F13" s="66"/>
    </row>
    <row r="14" ht="15.0" customHeight="1">
      <c r="A14" s="53" t="s">
        <v>212</v>
      </c>
      <c r="B14" s="53"/>
      <c r="C14" s="53"/>
      <c r="D14" s="53"/>
      <c r="E14" s="55"/>
      <c r="F14" s="55"/>
    </row>
    <row r="15">
      <c r="A15" s="53" t="s">
        <v>213</v>
      </c>
      <c r="B15" s="53"/>
      <c r="C15" s="53"/>
      <c r="D15" s="53"/>
      <c r="E15" s="55" t="s">
        <v>206</v>
      </c>
      <c r="F15" s="72"/>
    </row>
    <row r="16">
      <c r="A16" s="53"/>
      <c r="B16" s="53"/>
      <c r="C16" s="53"/>
      <c r="D16" s="53"/>
      <c r="E16" s="55"/>
      <c r="F16" s="55"/>
    </row>
    <row r="17" ht="16.5" customHeight="1">
      <c r="A17" s="58" t="s">
        <v>218</v>
      </c>
      <c r="B17" s="59"/>
      <c r="C17" s="59"/>
      <c r="D17" s="59"/>
      <c r="E17" s="59"/>
      <c r="F17" s="59"/>
    </row>
    <row r="18">
      <c r="A18" s="53"/>
      <c r="B18" s="53"/>
      <c r="C18" s="53"/>
      <c r="D18" s="53"/>
      <c r="E18" s="55"/>
      <c r="F18" s="55"/>
    </row>
    <row r="19" ht="15.0" customHeight="1">
      <c r="A19" s="53" t="s">
        <v>219</v>
      </c>
      <c r="B19" s="74"/>
      <c r="C19" s="75"/>
      <c r="D19" s="53"/>
      <c r="E19" s="74"/>
      <c r="F19" s="74"/>
    </row>
    <row r="20" ht="15.0" customHeight="1">
      <c r="A20" s="53" t="s">
        <v>220</v>
      </c>
      <c r="B20" s="74" t="s">
        <v>221</v>
      </c>
      <c r="C20" s="75">
        <v>0.0</v>
      </c>
      <c r="D20" s="53" t="s">
        <v>222</v>
      </c>
      <c r="E20" s="74" t="s">
        <v>206</v>
      </c>
      <c r="F20" s="76" t="s">
        <v>223</v>
      </c>
    </row>
    <row r="21" ht="15.0" customHeight="1">
      <c r="A21" s="53" t="s">
        <v>224</v>
      </c>
      <c r="B21" s="74" t="s">
        <v>221</v>
      </c>
      <c r="C21" s="75">
        <v>0.0</v>
      </c>
      <c r="D21" s="53" t="s">
        <v>222</v>
      </c>
      <c r="E21" s="74" t="s">
        <v>206</v>
      </c>
      <c r="F21" s="77" t="s">
        <v>225</v>
      </c>
    </row>
    <row r="22" ht="15.0" customHeight="1">
      <c r="A22" s="53" t="s">
        <v>226</v>
      </c>
      <c r="B22" s="74" t="s">
        <v>221</v>
      </c>
      <c r="C22" s="75">
        <v>2.0</v>
      </c>
      <c r="D22" s="53" t="s">
        <v>222</v>
      </c>
      <c r="E22" s="74" t="s">
        <v>206</v>
      </c>
      <c r="F22" s="77" t="s">
        <v>225</v>
      </c>
    </row>
    <row r="23" ht="15.0" customHeight="1">
      <c r="A23" s="53" t="s">
        <v>227</v>
      </c>
      <c r="B23" s="74" t="s">
        <v>221</v>
      </c>
      <c r="C23" s="75">
        <v>9.0</v>
      </c>
      <c r="D23" s="53" t="s">
        <v>222</v>
      </c>
      <c r="E23" s="74" t="s">
        <v>206</v>
      </c>
      <c r="F23" s="77" t="s">
        <v>225</v>
      </c>
    </row>
    <row r="24" ht="15.0" customHeight="1">
      <c r="A24" s="53" t="s">
        <v>228</v>
      </c>
      <c r="B24" s="74" t="s">
        <v>221</v>
      </c>
      <c r="C24" s="75">
        <v>5.0</v>
      </c>
      <c r="D24" s="53" t="s">
        <v>222</v>
      </c>
      <c r="E24" s="74" t="s">
        <v>206</v>
      </c>
      <c r="F24" s="77" t="s">
        <v>225</v>
      </c>
    </row>
    <row r="25" ht="15.0" customHeight="1">
      <c r="A25" s="53" t="s">
        <v>229</v>
      </c>
      <c r="B25" s="53"/>
      <c r="C25" s="53"/>
      <c r="D25" s="53"/>
      <c r="E25" s="74" t="s">
        <v>206</v>
      </c>
      <c r="F25" s="77" t="s">
        <v>225</v>
      </c>
    </row>
    <row r="26" ht="15.0" customHeight="1">
      <c r="A26" s="53"/>
      <c r="B26" s="53"/>
      <c r="C26" s="53"/>
      <c r="D26" s="53"/>
      <c r="E26" s="55"/>
      <c r="F26" s="74"/>
    </row>
    <row r="27" ht="15.0" customHeight="1">
      <c r="A27" s="53" t="s">
        <v>230</v>
      </c>
      <c r="B27" s="53" t="s">
        <v>231</v>
      </c>
      <c r="C27" s="53"/>
      <c r="D27" s="53"/>
      <c r="E27" s="55"/>
      <c r="F27" s="55"/>
    </row>
    <row r="28" ht="15.0" customHeight="1">
      <c r="A28" s="53" t="s">
        <v>232</v>
      </c>
      <c r="B28" s="53"/>
      <c r="C28" s="53"/>
      <c r="D28" s="53"/>
      <c r="E28" s="55"/>
      <c r="F28" s="55"/>
    </row>
    <row r="29" ht="15.0" customHeight="1">
      <c r="A29" s="53" t="s">
        <v>233</v>
      </c>
      <c r="B29" s="53"/>
      <c r="C29" s="53"/>
      <c r="D29" s="53"/>
      <c r="E29" s="55"/>
      <c r="F29" s="74"/>
    </row>
    <row r="30" ht="12.75" customHeight="1">
      <c r="A30" s="55"/>
      <c r="B30" s="55"/>
      <c r="C30" s="55"/>
      <c r="D30" s="55"/>
      <c r="E30" s="55"/>
      <c r="F30" s="78"/>
    </row>
    <row r="31" ht="15.0" customHeight="1">
      <c r="A31" s="53" t="s">
        <v>234</v>
      </c>
      <c r="B31" s="55"/>
      <c r="C31" s="55"/>
      <c r="D31" s="55"/>
      <c r="E31" s="55"/>
      <c r="F31" s="55"/>
    </row>
    <row r="32" ht="12.75" customHeight="1">
      <c r="A32" s="55"/>
      <c r="B32" s="55"/>
      <c r="C32" s="55"/>
      <c r="D32" s="55"/>
      <c r="E32" s="55"/>
      <c r="F32" s="55"/>
    </row>
    <row r="33" ht="16.5" customHeight="1">
      <c r="A33" s="58" t="s">
        <v>235</v>
      </c>
      <c r="B33" s="59"/>
      <c r="C33" s="59"/>
      <c r="D33" s="59"/>
      <c r="E33" s="59"/>
      <c r="F33" s="59"/>
    </row>
    <row r="34" ht="13.5" customHeight="1">
      <c r="A34" s="55"/>
      <c r="B34" s="55"/>
      <c r="C34" s="55"/>
      <c r="D34" s="55"/>
      <c r="E34" s="55"/>
      <c r="F34" s="55"/>
    </row>
    <row r="35" ht="12.75" customHeight="1">
      <c r="A35" s="74" t="s">
        <v>236</v>
      </c>
      <c r="B35" s="55"/>
      <c r="C35" s="55"/>
      <c r="D35" s="55"/>
      <c r="E35" s="55"/>
      <c r="F35" s="74" t="s">
        <v>237</v>
      </c>
    </row>
    <row r="36" ht="12.75" customHeight="1">
      <c r="A36" s="74" t="s">
        <v>238</v>
      </c>
      <c r="B36" s="55"/>
      <c r="C36" s="55"/>
      <c r="D36" s="55"/>
      <c r="E36" s="55"/>
      <c r="F36" s="74" t="s">
        <v>237</v>
      </c>
    </row>
    <row r="37" ht="12.75" customHeight="1">
      <c r="A37" s="55"/>
      <c r="B37" s="55"/>
      <c r="C37" s="55"/>
      <c r="D37" s="55"/>
      <c r="E37" s="55"/>
      <c r="F37" s="55"/>
    </row>
  </sheetData>
  <mergeCells count="5">
    <mergeCell ref="A1:F1"/>
    <mergeCell ref="A2:F2"/>
    <mergeCell ref="A8:F8"/>
    <mergeCell ref="A17:F17"/>
    <mergeCell ref="A33:F33"/>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66666"/>
    <outlinePr summaryBelow="0" summaryRight="0"/>
  </sheetPr>
  <sheetViews>
    <sheetView workbookViewId="0"/>
  </sheetViews>
  <sheetFormatPr customHeight="1" defaultColWidth="14.43" defaultRowHeight="15.75"/>
  <cols>
    <col customWidth="1" min="2" max="2" width="16.86"/>
  </cols>
  <sheetData>
    <row r="1">
      <c r="A1" s="79" t="s">
        <v>239</v>
      </c>
      <c r="G1" s="80"/>
      <c r="H1" s="80"/>
      <c r="I1" s="80"/>
      <c r="J1" s="80"/>
      <c r="K1" s="80"/>
      <c r="L1" s="80"/>
      <c r="M1" s="80"/>
      <c r="N1" s="80"/>
      <c r="O1" s="80"/>
      <c r="P1" s="80"/>
      <c r="Q1" s="80"/>
      <c r="R1" s="80"/>
      <c r="S1" s="80"/>
      <c r="T1" s="80"/>
      <c r="U1" s="80"/>
      <c r="V1" s="80"/>
      <c r="W1" s="80"/>
      <c r="X1" s="80"/>
      <c r="Y1" s="80"/>
      <c r="Z1" s="80"/>
    </row>
    <row r="2">
      <c r="A2" s="81" t="s">
        <v>240</v>
      </c>
      <c r="B2" s="81" t="s">
        <v>241</v>
      </c>
      <c r="C2" s="82" t="s">
        <v>192</v>
      </c>
      <c r="D2" s="83"/>
      <c r="E2" s="83"/>
      <c r="F2" s="83"/>
      <c r="G2" s="83"/>
      <c r="H2" s="83"/>
      <c r="I2" s="83"/>
      <c r="J2" s="83"/>
      <c r="K2" s="83"/>
      <c r="L2" s="83"/>
      <c r="M2" s="83"/>
      <c r="N2" s="83"/>
      <c r="O2" s="83"/>
      <c r="P2" s="83"/>
      <c r="Q2" s="83"/>
      <c r="R2" s="83"/>
      <c r="S2" s="83"/>
      <c r="T2" s="83"/>
      <c r="U2" s="83"/>
      <c r="V2" s="83"/>
      <c r="W2" s="83"/>
      <c r="X2" s="83"/>
      <c r="Y2" s="83"/>
      <c r="Z2" s="83"/>
    </row>
    <row r="3">
      <c r="A3" s="84" t="s">
        <v>15</v>
      </c>
      <c r="B3" s="84" t="s">
        <v>242</v>
      </c>
      <c r="C3" s="85" t="s">
        <v>243</v>
      </c>
    </row>
    <row r="4">
      <c r="A4" s="84" t="s">
        <v>39</v>
      </c>
      <c r="B4" s="84" t="s">
        <v>244</v>
      </c>
      <c r="C4" s="85" t="s">
        <v>245</v>
      </c>
    </row>
    <row r="5">
      <c r="A5" s="84" t="s">
        <v>81</v>
      </c>
      <c r="B5" s="84" t="s">
        <v>246</v>
      </c>
    </row>
    <row r="6">
      <c r="A6" s="84" t="s">
        <v>247</v>
      </c>
      <c r="B6" s="84" t="s">
        <v>248</v>
      </c>
    </row>
    <row r="7">
      <c r="A7" s="84" t="s">
        <v>115</v>
      </c>
      <c r="B7" s="84" t="s">
        <v>249</v>
      </c>
    </row>
    <row r="8">
      <c r="A8" s="84" t="s">
        <v>145</v>
      </c>
    </row>
    <row r="9">
      <c r="A9" s="84" t="s">
        <v>159</v>
      </c>
    </row>
    <row r="10">
      <c r="A10" s="84" t="s">
        <v>167</v>
      </c>
    </row>
    <row r="11">
      <c r="A11" s="84" t="s">
        <v>178</v>
      </c>
    </row>
  </sheetData>
  <mergeCells count="1">
    <mergeCell ref="A1:F1"/>
  </mergeCells>
  <drawing r:id="rId1"/>
</worksheet>
</file>